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5521" yWindow="5970" windowWidth="28815" windowHeight="6000" tabRatio="787" firstSheet="7" activeTab="10"/>
  </bookViews>
  <sheets>
    <sheet name="1.국세징수" sheetId="1" r:id="rId1"/>
    <sheet name="2.지방세부담" sheetId="2" r:id="rId2"/>
    <sheet name="3.지방세징수" sheetId="3" r:id="rId3"/>
    <sheet name="4.예산결산총괄" sheetId="4" r:id="rId4"/>
    <sheet name="5.일반회계세입 예산개요" sheetId="5" r:id="rId5"/>
    <sheet name="6.일반회계 세입결산" sheetId="6" r:id="rId6"/>
    <sheet name="7.일반회계 세출예산 개요" sheetId="7" r:id="rId7"/>
    <sheet name="8.일반회계 세출결산" sheetId="8" r:id="rId8"/>
    <sheet name="9.특별회계 예산결산" sheetId="9" r:id="rId9"/>
    <sheet name="10.교육비특별회계세입결산" sheetId="10" r:id="rId10"/>
    <sheet name="11.교육비특별회계세출결산" sheetId="11" r:id="rId11"/>
    <sheet name="12.지방재정자립지표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._접수우편물" localSheetId="10">#REF!</definedName>
    <definedName name="_1._접수우편물">#REF!</definedName>
    <definedName name="_2._배달우편물">'[5]배달물수'!$A$2</definedName>
    <definedName name="_3._우편세입" localSheetId="10">#REF!</definedName>
    <definedName name="_3._우편세입">#REF!</definedName>
    <definedName name="1_저수지" localSheetId="1">#REF!</definedName>
    <definedName name="1_저수지" localSheetId="2">#REF!</definedName>
    <definedName name="1_저수지" localSheetId="3">#REF!</definedName>
    <definedName name="1_저수지" localSheetId="5">#REF!</definedName>
    <definedName name="1_저수지" localSheetId="7">#REF!</definedName>
    <definedName name="1_저수지" localSheetId="8">#REF!</definedName>
    <definedName name="1_저수지">#REF!</definedName>
    <definedName name="10_방조제" localSheetId="1">#REF!</definedName>
    <definedName name="10_방조제" localSheetId="2">#REF!</definedName>
    <definedName name="10_방조제" localSheetId="3">#REF!</definedName>
    <definedName name="10_방조제" localSheetId="5">#REF!</definedName>
    <definedName name="10_방조제" localSheetId="7">#REF!</definedName>
    <definedName name="10_방조제" localSheetId="8">#REF!</definedName>
    <definedName name="10_방조제">#REF!</definedName>
    <definedName name="2_양수장" localSheetId="1">#REF!</definedName>
    <definedName name="2_양수장" localSheetId="2">#REF!</definedName>
    <definedName name="2_양수장" localSheetId="3">#REF!</definedName>
    <definedName name="2_양수장" localSheetId="5">#REF!</definedName>
    <definedName name="2_양수장" localSheetId="7">#REF!</definedName>
    <definedName name="2_양수장" localSheetId="8">#REF!</definedName>
    <definedName name="2_양수장">#REF!</definedName>
    <definedName name="3_배수장" localSheetId="1">#REF!</definedName>
    <definedName name="3_배수장" localSheetId="2">#REF!</definedName>
    <definedName name="3_배수장" localSheetId="3">#REF!</definedName>
    <definedName name="3_배수장" localSheetId="5">#REF!</definedName>
    <definedName name="3_배수장" localSheetId="7">#REF!</definedName>
    <definedName name="3_배수장" localSheetId="8">#REF!</definedName>
    <definedName name="3_배수장">#REF!</definedName>
    <definedName name="4_양배수장" localSheetId="1">#REF!</definedName>
    <definedName name="4_양배수장" localSheetId="2">#REF!</definedName>
    <definedName name="4_양배수장" localSheetId="3">#REF!</definedName>
    <definedName name="4_양배수장" localSheetId="5">#REF!</definedName>
    <definedName name="4_양배수장" localSheetId="7">#REF!</definedName>
    <definedName name="4_양배수장" localSheetId="8">#REF!</definedName>
    <definedName name="4_양배수장">#REF!</definedName>
    <definedName name="5_취입보" localSheetId="1">#REF!</definedName>
    <definedName name="5_취입보" localSheetId="2">#REF!</definedName>
    <definedName name="5_취입보" localSheetId="3">#REF!</definedName>
    <definedName name="5_취입보" localSheetId="5">#REF!</definedName>
    <definedName name="5_취입보" localSheetId="7">#REF!</definedName>
    <definedName name="5_취입보" localSheetId="8">#REF!</definedName>
    <definedName name="5_취입보">#REF!</definedName>
    <definedName name="6_집수암거" localSheetId="1">#REF!</definedName>
    <definedName name="6_집수암거" localSheetId="2">#REF!</definedName>
    <definedName name="6_집수암거" localSheetId="3">#REF!</definedName>
    <definedName name="6_집수암거" localSheetId="5">#REF!</definedName>
    <definedName name="6_집수암거" localSheetId="7">#REF!</definedName>
    <definedName name="6_집수암거" localSheetId="8">#REF!</definedName>
    <definedName name="6_집수암거">#REF!</definedName>
    <definedName name="7_집수정" localSheetId="1">#REF!</definedName>
    <definedName name="7_집수정" localSheetId="2">#REF!</definedName>
    <definedName name="7_집수정" localSheetId="3">#REF!</definedName>
    <definedName name="7_집수정" localSheetId="5">#REF!</definedName>
    <definedName name="7_집수정" localSheetId="7">#REF!</definedName>
    <definedName name="7_집수정" localSheetId="8">#REF!</definedName>
    <definedName name="7_집수정">#REF!</definedName>
    <definedName name="8_대형관정" localSheetId="1">#REF!</definedName>
    <definedName name="8_대형관정" localSheetId="2">#REF!</definedName>
    <definedName name="8_대형관정" localSheetId="3">#REF!</definedName>
    <definedName name="8_대형관정" localSheetId="5">#REF!</definedName>
    <definedName name="8_대형관정" localSheetId="7">#REF!</definedName>
    <definedName name="8_대형관정" localSheetId="8">#REF!</definedName>
    <definedName name="8_대형관정">#REF!</definedName>
    <definedName name="9_소형관정" localSheetId="1">#REF!</definedName>
    <definedName name="9_소형관정" localSheetId="2">#REF!</definedName>
    <definedName name="9_소형관정" localSheetId="3">#REF!</definedName>
    <definedName name="9_소형관정" localSheetId="5">#REF!</definedName>
    <definedName name="9_소형관정" localSheetId="7">#REF!</definedName>
    <definedName name="9_소형관정" localSheetId="8">#REF!</definedName>
    <definedName name="9_소형관정">#REF!</definedName>
    <definedName name="aaa" localSheetId="10">#REF!</definedName>
    <definedName name="aaa">#REF!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_xlnm.Print_Area" localSheetId="0">'1.국세징수'!$A$1:$Y$23</definedName>
    <definedName name="_xlnm.Print_Area" localSheetId="10">'11.교육비특별회계세출결산'!$A$1:$J$28</definedName>
    <definedName name="_xlnm.Print_Area" localSheetId="1">'2.지방세부담'!$A$1:$G$34</definedName>
    <definedName name="_xlnm.Print_Area" localSheetId="2">'3.지방세징수'!$A$1:$AD$38</definedName>
    <definedName name="_xlnm.Print_Area" localSheetId="5">'6.일반회계 세입결산'!$A$1:$K$53</definedName>
    <definedName name="_xlnm.Print_Area" localSheetId="8">'9.특별회계 예산결산'!$A$1:$K$27</definedName>
    <definedName name="rnr">'[6]0110원본'!$A$1:$ET$32</definedName>
    <definedName name="s" localSheetId="10">#REF!</definedName>
    <definedName name="s">#REF!</definedName>
    <definedName name="나._세입실적비교" localSheetId="10">#REF!</definedName>
    <definedName name="나._세입실적비교">#REF!</definedName>
    <definedName name="나._접수물량과_배달물량_비교">'[5]접수대배달'!$A$1</definedName>
    <definedName name="다._우편물량과_세입실적" localSheetId="10">#REF!</definedName>
    <definedName name="다._우편물량과_세입실적">#REF!</definedName>
    <definedName name="다._체신청별_접수물량">'[5]청별접수'!$A$1</definedName>
    <definedName name="라._종별_접수량_총괄">'[5]종별접수'!$A$1</definedName>
    <definedName name="라._체신청별_세입목표_대_실적" localSheetId="10">#REF!</definedName>
    <definedName name="라._체신청별_세입목표_대_실적">#REF!</definedName>
    <definedName name="ㅁ">#REF!</definedName>
    <definedName name="마._종별_접수량_및_구성비__국내" localSheetId="10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>#REF!</definedName>
    <definedName name="바._종별_접수량__국제" localSheetId="10">#REF!</definedName>
    <definedName name="바._종별_접수량__국제">#REF!</definedName>
    <definedName name="바._항목별_세입실적">'[5]항목별세입'!$A$1</definedName>
    <definedName name="방조제">#REF!</definedName>
    <definedName name="사._국제특급우편물_접수실적__당월">'[5]국제특급'!$A$1</definedName>
    <definedName name="사._요금별·후납_우편물량">'[5]별후납'!$A$1</definedName>
    <definedName name="세입비1">'[7]0110원본'!$A$1:$ET$32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 localSheetId="10">#REF!</definedName>
    <definedName name="읍면동" localSheetId="4">#REF!</definedName>
    <definedName name="읍면동" localSheetId="6">#REF!</definedName>
    <definedName name="읍면동" localSheetId="8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 localSheetId="10">#REF!</definedName>
    <definedName name="자료제공">#REF!</definedName>
    <definedName name="자료제공__통계청_서산출장소__직__행정6급__성명__엄봉섭" localSheetId="10">#REF!</definedName>
    <definedName name="자료제공__통계청_서산출장소__직__행정6급__성명__엄봉섭">#REF!</definedName>
    <definedName name="저수지" localSheetId="4">#REF!</definedName>
    <definedName name="저수지" localSheetId="6">#REF!</definedName>
    <definedName name="저수지" localSheetId="8">#REF!</definedName>
    <definedName name="저수지">#REF!</definedName>
    <definedName name="접수종별">#REF!</definedName>
    <definedName name="하나">#REF!</definedName>
  </definedNames>
  <calcPr fullCalcOnLoad="1"/>
</workbook>
</file>

<file path=xl/comments2.xml><?xml version="1.0" encoding="utf-8"?>
<comments xmlns="http://schemas.openxmlformats.org/spreadsheetml/2006/main">
  <authors>
    <author>Boryeong</author>
  </authors>
  <commentList>
    <comment ref="D14" authorId="0">
      <text>
        <r>
          <rPr>
            <b/>
            <sz val="9"/>
            <rFont val="굴림"/>
            <family val="3"/>
          </rPr>
          <t xml:space="preserve">지방세/인구*1000
</t>
        </r>
        <r>
          <rPr>
            <sz val="9"/>
            <rFont val="굴림"/>
            <family val="3"/>
          </rPr>
          <t xml:space="preserve">
</t>
        </r>
      </text>
    </comment>
    <comment ref="F14" authorId="0">
      <text>
        <r>
          <rPr>
            <b/>
            <sz val="9"/>
            <rFont val="굴림"/>
            <family val="3"/>
          </rPr>
          <t>지방세/세대*1000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B17" authorId="0">
      <text>
        <r>
          <rPr>
            <sz val="9"/>
            <rFont val="굴림"/>
            <family val="3"/>
          </rPr>
          <t xml:space="preserve">시군합이 상이
확인필요
</t>
        </r>
      </text>
    </comment>
  </commentList>
</comments>
</file>

<file path=xl/sharedStrings.xml><?xml version="1.0" encoding="utf-8"?>
<sst xmlns="http://schemas.openxmlformats.org/spreadsheetml/2006/main" count="692" uniqueCount="550">
  <si>
    <t>Unit : Million won</t>
  </si>
  <si>
    <t>재평가세</t>
  </si>
  <si>
    <t>이득세</t>
  </si>
  <si>
    <t>가치세</t>
  </si>
  <si>
    <t>Excess</t>
  </si>
  <si>
    <t>2000</t>
  </si>
  <si>
    <t>Total</t>
  </si>
  <si>
    <t>Acquisition</t>
  </si>
  <si>
    <t>Property</t>
  </si>
  <si>
    <t>Vehicle</t>
  </si>
  <si>
    <t>taxes</t>
  </si>
  <si>
    <t>2002</t>
  </si>
  <si>
    <t>2003</t>
  </si>
  <si>
    <t>2004</t>
  </si>
  <si>
    <t>2005</t>
  </si>
  <si>
    <t>2006</t>
  </si>
  <si>
    <t/>
  </si>
  <si>
    <t>Population</t>
  </si>
  <si>
    <t>Non-tax revenues</t>
  </si>
  <si>
    <t>Subsidies</t>
  </si>
  <si>
    <t>Year</t>
  </si>
  <si>
    <t>Province</t>
  </si>
  <si>
    <t>year</t>
  </si>
  <si>
    <t>Classification</t>
  </si>
  <si>
    <t>Budget</t>
  </si>
  <si>
    <t>Rents and fees</t>
  </si>
  <si>
    <t>Miscellaneous revenues</t>
  </si>
  <si>
    <t>Unit : Thousand won</t>
  </si>
  <si>
    <t>Amount</t>
  </si>
  <si>
    <t>10. Settled Revenues of Special Accounts for Education</t>
  </si>
  <si>
    <t xml:space="preserve">PUBLIC  FINANCE   </t>
  </si>
  <si>
    <t>Source : Planning and Inspection Dep.</t>
  </si>
  <si>
    <t>Source : Accounting Dep.</t>
  </si>
  <si>
    <t>Local Shared Taxes</t>
  </si>
  <si>
    <t>Source :  Boryeong  Office of Education</t>
  </si>
  <si>
    <t>Increase or</t>
  </si>
  <si>
    <t>decrease</t>
  </si>
  <si>
    <t>Subsidies of local 
education finances</t>
  </si>
  <si>
    <t>Education funds transferred 
from central govit</t>
  </si>
  <si>
    <t>Central govenment 
supporting fund</t>
  </si>
  <si>
    <t>Legal transfers of money</t>
  </si>
  <si>
    <t>Nonlegal transfers of money</t>
  </si>
  <si>
    <t>supporting fund</t>
  </si>
  <si>
    <t>Property incomes</t>
  </si>
  <si>
    <t>Entrance and school fees</t>
  </si>
  <si>
    <t>Money carried over 
from previous year</t>
  </si>
  <si>
    <t xml:space="preserve">Property disposal
</t>
  </si>
  <si>
    <t>Unit: Million won</t>
  </si>
  <si>
    <t>Year</t>
  </si>
  <si>
    <t>Local tax</t>
  </si>
  <si>
    <t xml:space="preserve"> Current non-tax revenues
</t>
  </si>
  <si>
    <t xml:space="preserve">PUBLIC  FINANCE  </t>
  </si>
  <si>
    <t>Unit : Million Won</t>
  </si>
  <si>
    <t>PUBLIC  FINANCE</t>
  </si>
  <si>
    <t>7. Budget Expenditure of General Accounts</t>
  </si>
  <si>
    <t xml:space="preserve"> </t>
  </si>
  <si>
    <t xml:space="preserve">9. Settled Budget of Special Accounts </t>
  </si>
  <si>
    <t>Other special Accounts</t>
  </si>
  <si>
    <t>Public enterprise special Accounts</t>
  </si>
  <si>
    <t>Source : Tax Affairs Dep.</t>
  </si>
  <si>
    <t>Local taxes</t>
  </si>
  <si>
    <t>Tax burden per capita(won)</t>
  </si>
  <si>
    <t>Households</t>
  </si>
  <si>
    <t>(excluding foreigners)</t>
  </si>
  <si>
    <t>(excluding foreign household)</t>
  </si>
  <si>
    <t xml:space="preserve">자료 : 세무과   </t>
  </si>
  <si>
    <t xml:space="preserve"> </t>
  </si>
  <si>
    <t>4. Summary of Budget and Settlement</t>
  </si>
  <si>
    <t>Unit : Million won</t>
  </si>
  <si>
    <t>6. Settled Revenues of General Accounts</t>
  </si>
  <si>
    <t>Metropolitan
City and Province</t>
  </si>
  <si>
    <t>Si, Gun and
autonomous gu</t>
  </si>
  <si>
    <t>total</t>
  </si>
  <si>
    <t>Percent 
distribution</t>
  </si>
  <si>
    <t>2001</t>
  </si>
  <si>
    <t>8.  Settled Expenditure of General Accounts</t>
  </si>
  <si>
    <t xml:space="preserve">   Objective  Taxes</t>
  </si>
  <si>
    <t>자료 : 회계과</t>
  </si>
  <si>
    <t>Control grants</t>
  </si>
  <si>
    <t>Business product</t>
  </si>
  <si>
    <t>Collection
grants</t>
  </si>
  <si>
    <t xml:space="preserve">Interest </t>
  </si>
  <si>
    <t>Property rents</t>
  </si>
  <si>
    <t>Rent</t>
  </si>
  <si>
    <t>Fees</t>
  </si>
  <si>
    <t>Allotment</t>
  </si>
  <si>
    <t>자료 : 기획감사실</t>
  </si>
  <si>
    <t>Si, Gun</t>
  </si>
  <si>
    <t>Revenues</t>
  </si>
  <si>
    <t>Expenditures</t>
  </si>
  <si>
    <t>Budget</t>
  </si>
  <si>
    <t xml:space="preserve">  지방교육재정교부금</t>
  </si>
  <si>
    <t xml:space="preserve">  지 방 교 육 양 여 금</t>
  </si>
  <si>
    <t xml:space="preserve">  국 고 지 원 금</t>
  </si>
  <si>
    <t xml:space="preserve">  법 정 전 입 금</t>
  </si>
  <si>
    <t xml:space="preserve">  비  법 정 전 입 금</t>
  </si>
  <si>
    <t xml:space="preserve">  지  원  금</t>
  </si>
  <si>
    <t xml:space="preserve">  재   산   수   입</t>
  </si>
  <si>
    <t xml:space="preserve">  입학금 및 수업료수입</t>
  </si>
  <si>
    <t xml:space="preserve">  사용료 및 수수료수입</t>
  </si>
  <si>
    <t xml:space="preserve">  잡       수       입</t>
  </si>
  <si>
    <t xml:space="preserve">  이      월      금</t>
  </si>
  <si>
    <t xml:space="preserve">  주민(기관)등부담수입 및 기타</t>
  </si>
  <si>
    <t>Unit : %</t>
  </si>
  <si>
    <t>15. 재 정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</si>
  <si>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회계과</t>
    </r>
  </si>
  <si>
    <r>
      <t xml:space="preserve">10. </t>
    </r>
    <r>
      <rPr>
        <b/>
        <sz val="18"/>
        <rFont val="바탕"/>
        <family val="1"/>
      </rPr>
      <t>교육비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특별회계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세입결산</t>
    </r>
  </si>
  <si>
    <r>
      <t xml:space="preserve">9. </t>
    </r>
    <r>
      <rPr>
        <b/>
        <sz val="18"/>
        <rFont val="바탕"/>
        <family val="1"/>
      </rPr>
      <t>특별회계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예산결산</t>
    </r>
  </si>
  <si>
    <r>
      <t xml:space="preserve">7. </t>
    </r>
    <r>
      <rPr>
        <b/>
        <sz val="18"/>
        <rFont val="바탕"/>
        <family val="1"/>
      </rPr>
      <t>일반회계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세출예산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개요</t>
    </r>
    <r>
      <rPr>
        <b/>
        <vertAlign val="superscript"/>
        <sz val="18"/>
        <rFont val="Times New Roman"/>
        <family val="1"/>
      </rPr>
      <t>1)</t>
    </r>
  </si>
  <si>
    <r>
      <t xml:space="preserve">6. </t>
    </r>
    <r>
      <rPr>
        <b/>
        <sz val="18"/>
        <rFont val="바탕"/>
        <family val="1"/>
      </rPr>
      <t>일반회계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세입결산</t>
    </r>
  </si>
  <si>
    <r>
      <t xml:space="preserve">4. </t>
    </r>
    <r>
      <rPr>
        <b/>
        <sz val="18"/>
        <rFont val="바탕"/>
        <family val="1"/>
      </rPr>
      <t>예산결산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총괄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</si>
  <si>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백만원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</si>
  <si>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천원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</si>
  <si>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백만원</t>
    </r>
  </si>
  <si>
    <t>1.  국  세  징  수</t>
  </si>
  <si>
    <t>1. Collection of National Taxes</t>
  </si>
  <si>
    <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백만원</t>
    </r>
  </si>
  <si>
    <t>Unit : million won</t>
  </si>
  <si>
    <t>Internal     taxes</t>
  </si>
  <si>
    <t>교육세</t>
  </si>
  <si>
    <t>농어촌특별세</t>
  </si>
  <si>
    <t>종합부동산세</t>
  </si>
  <si>
    <t>인지세</t>
  </si>
  <si>
    <t>과년도</t>
  </si>
  <si>
    <t>소득세</t>
  </si>
  <si>
    <t>법인세</t>
  </si>
  <si>
    <t>상속세</t>
  </si>
  <si>
    <t>토지초과</t>
  </si>
  <si>
    <t>증여세</t>
  </si>
  <si>
    <t>개   별</t>
  </si>
  <si>
    <t>주세</t>
  </si>
  <si>
    <t>증권거래</t>
  </si>
  <si>
    <t>전화세</t>
  </si>
  <si>
    <t>수    입</t>
  </si>
  <si>
    <t>Corpora-</t>
  </si>
  <si>
    <t>Inheri-</t>
  </si>
  <si>
    <t>Revenues</t>
  </si>
  <si>
    <t>comprehensive</t>
  </si>
  <si>
    <t>Income</t>
  </si>
  <si>
    <t>Liquor</t>
  </si>
  <si>
    <t>Stamp</t>
  </si>
  <si>
    <t>Defense</t>
  </si>
  <si>
    <t>Education</t>
  </si>
  <si>
    <t>real estate</t>
  </si>
  <si>
    <t>taxes</t>
  </si>
  <si>
    <t>Provincial taxes</t>
  </si>
  <si>
    <t>Revenues previous year</t>
  </si>
  <si>
    <t>지역자원
시설세</t>
  </si>
  <si>
    <t>Agriculture income</t>
  </si>
  <si>
    <t>Provincial</t>
  </si>
  <si>
    <t>Registration
License</t>
  </si>
  <si>
    <t>Leisure</t>
  </si>
  <si>
    <t>Local</t>
  </si>
  <si>
    <t>Resident</t>
  </si>
  <si>
    <t>Moter</t>
  </si>
  <si>
    <t>Synth esis</t>
  </si>
  <si>
    <t>Tobacco</t>
  </si>
  <si>
    <t>Business</t>
  </si>
  <si>
    <t>City</t>
  </si>
  <si>
    <t xml:space="preserve"> Provincial</t>
  </si>
  <si>
    <t>taxes</t>
  </si>
  <si>
    <t>consumption</t>
  </si>
  <si>
    <t>fuel</t>
  </si>
  <si>
    <t>land</t>
  </si>
  <si>
    <t>Consumption</t>
  </si>
  <si>
    <t>Butcher's</t>
  </si>
  <si>
    <t>Local income</t>
  </si>
  <si>
    <t>facilities</t>
  </si>
  <si>
    <t>education</t>
  </si>
  <si>
    <t>firm</t>
  </si>
  <si>
    <t>planning</t>
  </si>
  <si>
    <t>.</t>
  </si>
  <si>
    <t>자료 : 세무과</t>
  </si>
  <si>
    <t xml:space="preserve">Revenue 
from 
previous year </t>
  </si>
  <si>
    <t>.</t>
  </si>
  <si>
    <t>Conservation revenues</t>
  </si>
  <si>
    <t>Temporary non-tax revenues</t>
  </si>
  <si>
    <t>Total</t>
  </si>
  <si>
    <t>소비세</t>
  </si>
  <si>
    <t>Security</t>
  </si>
  <si>
    <t>Tele-</t>
  </si>
  <si>
    <t>Grand</t>
  </si>
  <si>
    <t>tion</t>
  </si>
  <si>
    <t>tance</t>
  </si>
  <si>
    <t>Revalua-</t>
  </si>
  <si>
    <t>Land Excess</t>
  </si>
  <si>
    <t>Value</t>
  </si>
  <si>
    <t>Special com-</t>
  </si>
  <si>
    <t xml:space="preserve"> transaction</t>
  </si>
  <si>
    <t>phone</t>
  </si>
  <si>
    <t xml:space="preserve"> of previous</t>
  </si>
  <si>
    <t>total</t>
  </si>
  <si>
    <t xml:space="preserve"> taxes</t>
  </si>
  <si>
    <t>tion taxes</t>
  </si>
  <si>
    <t>profit taxes</t>
  </si>
  <si>
    <t>gift</t>
  </si>
  <si>
    <t xml:space="preserve"> profit taxes</t>
  </si>
  <si>
    <t xml:space="preserve"> add taxes</t>
  </si>
  <si>
    <t xml:space="preserve"> modity taxe</t>
  </si>
  <si>
    <t>taxes</t>
  </si>
  <si>
    <t xml:space="preserve"> year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</si>
  <si>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%</t>
    </r>
  </si>
  <si>
    <r>
      <t xml:space="preserve"> </t>
    </r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기획감사실</t>
    </r>
  </si>
  <si>
    <t>Source : Accounting Dep.</t>
  </si>
  <si>
    <t>자료 : 회계과</t>
  </si>
  <si>
    <t>Classification</t>
  </si>
  <si>
    <t>General public Administration</t>
  </si>
  <si>
    <t>Public Order,Safety</t>
  </si>
  <si>
    <t>Education</t>
  </si>
  <si>
    <t>Culture, Tourism</t>
  </si>
  <si>
    <t>Protection of Environment</t>
  </si>
  <si>
    <t>Social Welfare</t>
  </si>
  <si>
    <t>Health</t>
  </si>
  <si>
    <t>Agriculture, Forestry,Ocean, Marine</t>
  </si>
  <si>
    <t>Industry, Small and medium enterprises</t>
  </si>
  <si>
    <t>Transportation, Traffic</t>
  </si>
  <si>
    <t>Country, Region Development</t>
  </si>
  <si>
    <t>-</t>
  </si>
  <si>
    <t>Science Technology</t>
  </si>
  <si>
    <t>Contingency</t>
  </si>
  <si>
    <t>Other</t>
  </si>
  <si>
    <t>자료 : 회계과</t>
  </si>
  <si>
    <t>Source : Accounting Dep.</t>
  </si>
  <si>
    <t>Local
 share tax</t>
  </si>
  <si>
    <t>General</t>
  </si>
  <si>
    <t>Special</t>
  </si>
  <si>
    <t>Accounts</t>
  </si>
  <si>
    <t>Source : Accounting Dep.</t>
  </si>
  <si>
    <t>Conservation revenues and Internal transaction</t>
  </si>
  <si>
    <t>Local borrowing</t>
  </si>
  <si>
    <t>기타수입</t>
  </si>
  <si>
    <t>과징금및</t>
  </si>
  <si>
    <t>(Fines and penalties etc)</t>
  </si>
  <si>
    <t>Other income</t>
  </si>
  <si>
    <t>Conservation revenues and Internal transaction</t>
  </si>
  <si>
    <t>15. 재 정</t>
  </si>
  <si>
    <t xml:space="preserve">PUBLIC  FINANCE   </t>
  </si>
  <si>
    <r>
      <t xml:space="preserve">11. </t>
    </r>
    <r>
      <rPr>
        <b/>
        <sz val="18"/>
        <rFont val="바탕"/>
        <family val="1"/>
      </rPr>
      <t>교육비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특별회계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세출결산</t>
    </r>
  </si>
  <si>
    <t>11. Settled Expenditure of Special Accounts for Education</t>
  </si>
  <si>
    <t>Unit : Thousand won</t>
  </si>
  <si>
    <t>year</t>
  </si>
  <si>
    <t>Budget amount</t>
  </si>
  <si>
    <t>Expenditure</t>
  </si>
  <si>
    <t>인적자원운용</t>
  </si>
  <si>
    <t>교수-학습활동지원</t>
  </si>
  <si>
    <t>Education Administration 
Expenditure</t>
  </si>
  <si>
    <t>교육격차해소</t>
  </si>
  <si>
    <t>Education Business 
Expenditure</t>
  </si>
  <si>
    <t>보건/급식/체육활동</t>
  </si>
  <si>
    <t>School Expenditure</t>
  </si>
  <si>
    <t>학교재정지원관리</t>
  </si>
  <si>
    <t>학교교육여건개선시설</t>
  </si>
  <si>
    <t>평생/직업교육</t>
  </si>
  <si>
    <t>Facilities Expenditure</t>
  </si>
  <si>
    <t>교육일반</t>
  </si>
  <si>
    <t>Total Expenditure</t>
  </si>
  <si>
    <t>재정
보전금</t>
  </si>
  <si>
    <t>지방
교부세</t>
  </si>
  <si>
    <t>지난년도수입</t>
  </si>
  <si>
    <t>자료 :  보령교육지원청</t>
  </si>
  <si>
    <t>Social Suport 
Expenditure</t>
  </si>
  <si>
    <t>15. 재     정</t>
  </si>
  <si>
    <t>Subsidies for local education
environmental improvement</t>
  </si>
  <si>
    <t>Education 
Communittee</t>
  </si>
  <si>
    <t>Education Improvement</t>
  </si>
  <si>
    <t xml:space="preserve">Local tax </t>
  </si>
  <si>
    <t>Local Loan</t>
  </si>
  <si>
    <t>Control grants</t>
  </si>
  <si>
    <t>보전수입 등 
및 내부거래</t>
  </si>
  <si>
    <t>합   계</t>
  </si>
  <si>
    <t>교통
에너지환경세</t>
  </si>
  <si>
    <t>Energy·</t>
  </si>
  <si>
    <t>Traffic·</t>
  </si>
  <si>
    <t>Environment</t>
  </si>
  <si>
    <t>taxes</t>
  </si>
  <si>
    <r>
      <t xml:space="preserve"> </t>
    </r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「국세통계」지방국세청</t>
    </r>
    <r>
      <rPr>
        <sz val="10"/>
        <rFont val="Times New Roman"/>
        <family val="1"/>
      </rPr>
      <t xml:space="preserve"> </t>
    </r>
  </si>
  <si>
    <r>
      <t>방위세</t>
    </r>
    <r>
      <rPr>
        <sz val="10"/>
        <color indexed="8"/>
        <rFont val="Times New Roman"/>
        <family val="1"/>
      </rPr>
      <t xml:space="preserve"> </t>
    </r>
  </si>
  <si>
    <r>
      <t>직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접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Direct taxes</t>
    </r>
  </si>
  <si>
    <r>
      <t>간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접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 Indirect taxes</t>
    </r>
  </si>
  <si>
    <r>
      <t>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당</t>
    </r>
  </si>
  <si>
    <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가</t>
    </r>
  </si>
  <si>
    <r>
      <t>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세</t>
    </r>
  </si>
  <si>
    <r>
      <t>내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</si>
  <si>
    <r>
      <t>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산</t>
    </r>
  </si>
  <si>
    <t>2. Household Local Tax</t>
  </si>
  <si>
    <t>Year</t>
  </si>
  <si>
    <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</si>
  <si>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 xml:space="preserve">
Special tax</t>
  </si>
  <si>
    <t xml:space="preserve"> for rural </t>
  </si>
  <si>
    <t>development</t>
  </si>
  <si>
    <t>Source : Region Tax Offices</t>
  </si>
  <si>
    <t>Unit :  1,000 won, person, house</t>
  </si>
  <si>
    <t>Tax burden per household(won)</t>
  </si>
  <si>
    <t>연    별</t>
  </si>
  <si>
    <t>3. Collection of Local Taxes(2-1)</t>
  </si>
  <si>
    <t>2. Collection of Local Taxes(2-2)</t>
  </si>
  <si>
    <t>연    별</t>
  </si>
  <si>
    <t>지방소득세</t>
  </si>
  <si>
    <t>등록면허세</t>
  </si>
  <si>
    <t>Region</t>
  </si>
  <si>
    <t>income</t>
  </si>
  <si>
    <t>Local
borrowing</t>
  </si>
  <si>
    <t>세외수입</t>
  </si>
  <si>
    <t>임시적</t>
  </si>
  <si>
    <t>Internal transaction</t>
  </si>
  <si>
    <t>내부거래</t>
  </si>
  <si>
    <t>Source: Planning and Inspection Dep.</t>
  </si>
  <si>
    <t>연    별</t>
  </si>
  <si>
    <t>연    별</t>
  </si>
  <si>
    <t>Year
Classifications</t>
  </si>
  <si>
    <t>연   별
과목별</t>
  </si>
  <si>
    <r>
      <rPr>
        <sz val="10"/>
        <color indexed="8"/>
        <rFont val="바탕"/>
        <family val="1"/>
      </rPr>
      <t>결산</t>
    </r>
    <r>
      <rPr>
        <sz val="10"/>
        <color indexed="8"/>
        <rFont val="Times New Roman"/>
        <family val="1"/>
      </rPr>
      <t xml:space="preserve"> Settlement</t>
    </r>
  </si>
  <si>
    <r>
      <rPr>
        <sz val="10"/>
        <color indexed="8"/>
        <rFont val="바탕"/>
        <family val="1"/>
      </rPr>
      <t>금액</t>
    </r>
    <r>
      <rPr>
        <sz val="10"/>
        <color indexed="8"/>
        <rFont val="Times New Roman"/>
        <family val="1"/>
      </rPr>
      <t xml:space="preserve">  Amount</t>
    </r>
  </si>
  <si>
    <r>
      <rPr>
        <sz val="10"/>
        <color indexed="8"/>
        <rFont val="바탕"/>
        <family val="1"/>
      </rPr>
      <t>금액</t>
    </r>
    <r>
      <rPr>
        <sz val="10"/>
        <color indexed="8"/>
        <rFont val="Times New Roman"/>
        <family val="1"/>
      </rPr>
      <t xml:space="preserve">  Amount</t>
    </r>
  </si>
  <si>
    <r>
      <rPr>
        <sz val="10"/>
        <color indexed="8"/>
        <rFont val="바탕"/>
        <family val="1"/>
      </rPr>
      <t>시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바탕"/>
        <family val="1"/>
      </rPr>
      <t>도</t>
    </r>
  </si>
  <si>
    <r>
      <rPr>
        <sz val="10"/>
        <color indexed="8"/>
        <rFont val="바탕"/>
        <family val="1"/>
      </rPr>
      <t>시군구</t>
    </r>
  </si>
  <si>
    <r>
      <rPr>
        <sz val="10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</si>
  <si>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지방세</t>
    </r>
  </si>
  <si>
    <r>
      <rPr>
        <sz val="11"/>
        <color indexed="8"/>
        <rFont val="바탕"/>
        <family val="1"/>
      </rPr>
      <t>지방교부세</t>
    </r>
  </si>
  <si>
    <r>
      <rPr>
        <sz val="11"/>
        <color indexed="8"/>
        <rFont val="바탕"/>
        <family val="1"/>
      </rPr>
      <t>보조금</t>
    </r>
  </si>
  <si>
    <r>
      <rPr>
        <sz val="11"/>
        <color indexed="8"/>
        <rFont val="바탕"/>
        <family val="1"/>
      </rPr>
      <t>재정보전금</t>
    </r>
  </si>
  <si>
    <r>
      <rPr>
        <sz val="10"/>
        <color indexed="8"/>
        <rFont val="바탕"/>
        <family val="1"/>
      </rPr>
      <t>예산현액</t>
    </r>
    <r>
      <rPr>
        <sz val="10"/>
        <color indexed="8"/>
        <rFont val="Times New Roman"/>
        <family val="1"/>
      </rPr>
      <t xml:space="preserve">  Budget</t>
    </r>
  </si>
  <si>
    <r>
      <rPr>
        <sz val="10"/>
        <color indexed="8"/>
        <rFont val="바탕"/>
        <family val="1"/>
      </rPr>
      <t>예산대
결산비율</t>
    </r>
    <r>
      <rPr>
        <sz val="10"/>
        <color indexed="8"/>
        <rFont val="Times New Roman"/>
        <family val="1"/>
      </rPr>
      <t>(%)
Budget/ set-tlement
ratio</t>
    </r>
  </si>
  <si>
    <r>
      <rPr>
        <sz val="10"/>
        <color indexed="8"/>
        <rFont val="바탕"/>
        <family val="1"/>
      </rPr>
      <t>구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비</t>
    </r>
    <r>
      <rPr>
        <sz val="10"/>
        <color indexed="8"/>
        <rFont val="Times New Roman"/>
        <family val="1"/>
      </rPr>
      <t>(%)
Percent distribution</t>
    </r>
  </si>
  <si>
    <r>
      <rPr>
        <sz val="10"/>
        <color indexed="8"/>
        <rFont val="바탕"/>
        <family val="1"/>
      </rPr>
      <t>구성비</t>
    </r>
    <r>
      <rPr>
        <sz val="10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</si>
  <si>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세외수입</t>
    </r>
  </si>
  <si>
    <r>
      <rPr>
        <sz val="11"/>
        <color indexed="8"/>
        <rFont val="바탕"/>
        <family val="1"/>
      </rPr>
      <t>지방양여금</t>
    </r>
  </si>
  <si>
    <r>
      <rPr>
        <sz val="11"/>
        <color indexed="8"/>
        <rFont val="바탕"/>
        <family val="1"/>
      </rPr>
      <t>지방채</t>
    </r>
  </si>
  <si>
    <t>자료: 기획감사실</t>
  </si>
  <si>
    <t>연    별</t>
  </si>
  <si>
    <r>
      <rPr>
        <sz val="10"/>
        <color indexed="8"/>
        <rFont val="바탕"/>
        <family val="1"/>
      </rPr>
      <t>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 xml:space="preserve">계
</t>
    </r>
    <r>
      <rPr>
        <sz val="10"/>
        <color indexed="8"/>
        <rFont val="Times New Roman"/>
        <family val="1"/>
      </rPr>
      <t xml:space="preserve">Total
</t>
    </r>
  </si>
  <si>
    <r>
      <rPr>
        <sz val="10"/>
        <color indexed="8"/>
        <rFont val="바탕"/>
        <family val="1"/>
      </rPr>
      <t xml:space="preserve">일반공공행정
</t>
    </r>
    <r>
      <rPr>
        <sz val="10"/>
        <color indexed="8"/>
        <rFont val="Times New Roman"/>
        <family val="1"/>
      </rPr>
      <t xml:space="preserve">General public Administration
</t>
    </r>
  </si>
  <si>
    <r>
      <rPr>
        <sz val="10"/>
        <color indexed="8"/>
        <rFont val="바탕"/>
        <family val="1"/>
      </rPr>
      <t>공공질서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 xml:space="preserve">안전
</t>
    </r>
    <r>
      <rPr>
        <sz val="10"/>
        <color indexed="8"/>
        <rFont val="Times New Roman"/>
        <family val="1"/>
      </rPr>
      <t xml:space="preserve">Public Order,
Safety
</t>
    </r>
  </si>
  <si>
    <r>
      <rPr>
        <sz val="10"/>
        <color indexed="8"/>
        <rFont val="바탕"/>
        <family val="1"/>
      </rPr>
      <t xml:space="preserve">교육
</t>
    </r>
    <r>
      <rPr>
        <sz val="10"/>
        <color indexed="8"/>
        <rFont val="Times New Roman"/>
        <family val="1"/>
      </rPr>
      <t xml:space="preserve">Education
</t>
    </r>
  </si>
  <si>
    <r>
      <rPr>
        <sz val="10"/>
        <color indexed="8"/>
        <rFont val="바탕"/>
        <family val="1"/>
      </rPr>
      <t>문화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 xml:space="preserve">및
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 xml:space="preserve">관광
</t>
    </r>
    <r>
      <rPr>
        <sz val="10"/>
        <color indexed="8"/>
        <rFont val="Times New Roman"/>
        <family val="1"/>
      </rPr>
      <t xml:space="preserve">Culture, Tourism
</t>
    </r>
  </si>
  <si>
    <r>
      <rPr>
        <sz val="10"/>
        <color indexed="8"/>
        <rFont val="바탕"/>
        <family val="1"/>
      </rPr>
      <t xml:space="preserve">환경보호
</t>
    </r>
    <r>
      <rPr>
        <sz val="10"/>
        <color indexed="8"/>
        <rFont val="Times New Roman"/>
        <family val="1"/>
      </rPr>
      <t xml:space="preserve">Protection of
Environment
</t>
    </r>
  </si>
  <si>
    <r>
      <rPr>
        <sz val="10"/>
        <color indexed="8"/>
        <rFont val="바탕"/>
        <family val="1"/>
      </rPr>
      <t xml:space="preserve">사회
복지
</t>
    </r>
    <r>
      <rPr>
        <sz val="10"/>
        <color indexed="8"/>
        <rFont val="Times New Roman"/>
        <family val="1"/>
      </rPr>
      <t xml:space="preserve">Social Welfare
</t>
    </r>
  </si>
  <si>
    <r>
      <rPr>
        <sz val="10"/>
        <color indexed="8"/>
        <rFont val="바탕"/>
        <family val="1"/>
      </rPr>
      <t xml:space="preserve">보건
</t>
    </r>
    <r>
      <rPr>
        <sz val="10"/>
        <color indexed="8"/>
        <rFont val="Times New Roman"/>
        <family val="1"/>
      </rPr>
      <t xml:space="preserve">Health
</t>
    </r>
  </si>
  <si>
    <r>
      <rPr>
        <sz val="10"/>
        <color indexed="8"/>
        <rFont val="바탕"/>
        <family val="1"/>
      </rPr>
      <t xml:space="preserve">농림해양수산
</t>
    </r>
    <r>
      <rPr>
        <sz val="10"/>
        <color indexed="8"/>
        <rFont val="Times New Roman"/>
        <family val="1"/>
      </rPr>
      <t xml:space="preserve">Agriculture, Forestry,
Ocean, Marine
</t>
    </r>
  </si>
  <si>
    <r>
      <rPr>
        <sz val="10"/>
        <color indexed="8"/>
        <rFont val="바탕"/>
        <family val="1"/>
      </rPr>
      <t>산업</t>
    </r>
    <r>
      <rPr>
        <sz val="10"/>
        <color indexed="8"/>
        <rFont val="Times New Roman"/>
        <family val="1"/>
      </rPr>
      <t xml:space="preserve">, 
</t>
    </r>
    <r>
      <rPr>
        <sz val="10"/>
        <color indexed="8"/>
        <rFont val="바탕"/>
        <family val="1"/>
      </rPr>
      <t xml:space="preserve">중소기업
</t>
    </r>
    <r>
      <rPr>
        <sz val="10"/>
        <color indexed="8"/>
        <rFont val="Times New Roman"/>
        <family val="1"/>
      </rPr>
      <t xml:space="preserve">Industry, Small and
medium enterprises
</t>
    </r>
  </si>
  <si>
    <r>
      <rPr>
        <sz val="10"/>
        <color indexed="8"/>
        <rFont val="바탕"/>
        <family val="1"/>
      </rPr>
      <t>수송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 xml:space="preserve">교통
</t>
    </r>
    <r>
      <rPr>
        <sz val="10"/>
        <color indexed="8"/>
        <rFont val="Times New Roman"/>
        <family val="1"/>
      </rPr>
      <t xml:space="preserve">Transportation, Traffic
</t>
    </r>
  </si>
  <si>
    <r>
      <rPr>
        <sz val="10"/>
        <color indexed="8"/>
        <rFont val="바탕"/>
        <family val="1"/>
      </rPr>
      <t>국토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 xml:space="preserve">지역개발
</t>
    </r>
    <r>
      <rPr>
        <sz val="10"/>
        <color indexed="8"/>
        <rFont val="Times New Roman"/>
        <family val="1"/>
      </rPr>
      <t xml:space="preserve">Country, Region
Development
</t>
    </r>
  </si>
  <si>
    <r>
      <rPr>
        <sz val="10"/>
        <color indexed="8"/>
        <rFont val="바탕"/>
        <family val="1"/>
      </rPr>
      <t xml:space="preserve">과학기술
</t>
    </r>
    <r>
      <rPr>
        <sz val="10"/>
        <color indexed="8"/>
        <rFont val="Times New Roman"/>
        <family val="1"/>
      </rPr>
      <t xml:space="preserve">Science Technology
</t>
    </r>
  </si>
  <si>
    <r>
      <rPr>
        <sz val="10"/>
        <color indexed="8"/>
        <rFont val="바탕"/>
        <family val="1"/>
      </rPr>
      <t xml:space="preserve">예비비
</t>
    </r>
    <r>
      <rPr>
        <sz val="10"/>
        <color indexed="8"/>
        <rFont val="Times New Roman"/>
        <family val="1"/>
      </rPr>
      <t xml:space="preserve">Contingency
</t>
    </r>
  </si>
  <si>
    <r>
      <rPr>
        <sz val="10"/>
        <color indexed="8"/>
        <rFont val="바탕"/>
        <family val="1"/>
      </rPr>
      <t xml:space="preserve">기타
</t>
    </r>
    <r>
      <rPr>
        <sz val="10"/>
        <color indexed="8"/>
        <rFont val="Times New Roman"/>
        <family val="1"/>
      </rPr>
      <t xml:space="preserve">Other
</t>
    </r>
  </si>
  <si>
    <r>
      <t xml:space="preserve">8. </t>
    </r>
    <r>
      <rPr>
        <b/>
        <sz val="18"/>
        <rFont val="바탕"/>
        <family val="1"/>
      </rPr>
      <t>일반회계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세출결산</t>
    </r>
  </si>
  <si>
    <t>Percent</t>
  </si>
  <si>
    <t>distribution</t>
  </si>
  <si>
    <t>Si, Gun, Gu</t>
  </si>
  <si>
    <t>Budget /
settlement ratio</t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</si>
  <si>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</si>
  <si>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액</t>
    </r>
    <r>
      <rPr>
        <sz val="10"/>
        <color indexed="8"/>
        <rFont val="Times New Roman"/>
        <family val="1"/>
      </rPr>
      <t xml:space="preserve">                        Budget</t>
    </r>
  </si>
  <si>
    <r>
      <rPr>
        <sz val="10"/>
        <color indexed="8"/>
        <rFont val="바탕"/>
        <family val="1"/>
      </rPr>
      <t>결</t>
    </r>
    <r>
      <rPr>
        <sz val="10"/>
        <color indexed="8"/>
        <rFont val="Times New Roman"/>
        <family val="1"/>
      </rPr>
      <t xml:space="preserve">                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                 Actual</t>
    </r>
  </si>
  <si>
    <r>
      <rPr>
        <sz val="10"/>
        <color indexed="8"/>
        <rFont val="바탕"/>
        <family val="1"/>
      </rPr>
      <t>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대</t>
    </r>
  </si>
  <si>
    <r>
      <rPr>
        <sz val="10"/>
        <color indexed="8"/>
        <rFont val="바탕"/>
        <family val="1"/>
      </rPr>
      <t>금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바탕"/>
        <family val="1"/>
      </rPr>
      <t>액</t>
    </r>
    <r>
      <rPr>
        <sz val="10"/>
        <color indexed="8"/>
        <rFont val="Times New Roman"/>
        <family val="1"/>
      </rPr>
      <t xml:space="preserve">               Amounts</t>
    </r>
  </si>
  <si>
    <r>
      <rPr>
        <sz val="10"/>
        <color indexed="8"/>
        <rFont val="바탕"/>
        <family val="1"/>
      </rPr>
      <t>구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비</t>
    </r>
    <r>
      <rPr>
        <sz val="10"/>
        <color indexed="8"/>
        <rFont val="Times New Roman"/>
        <family val="1"/>
      </rPr>
      <t>(%)</t>
    </r>
  </si>
  <si>
    <r>
      <rPr>
        <sz val="10"/>
        <color indexed="8"/>
        <rFont val="바탕"/>
        <family val="1"/>
      </rPr>
      <t>구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비</t>
    </r>
    <r>
      <rPr>
        <sz val="10"/>
        <color indexed="8"/>
        <rFont val="Times New Roman"/>
        <family val="1"/>
      </rPr>
      <t>(%)</t>
    </r>
  </si>
  <si>
    <r>
      <rPr>
        <sz val="10"/>
        <color indexed="8"/>
        <rFont val="바탕"/>
        <family val="1"/>
      </rPr>
      <t>결산비율</t>
    </r>
    <r>
      <rPr>
        <sz val="10"/>
        <color indexed="8"/>
        <rFont val="Times New Roman"/>
        <family val="1"/>
      </rPr>
      <t>(%)</t>
    </r>
  </si>
  <si>
    <r>
      <rPr>
        <sz val="10"/>
        <color indexed="8"/>
        <rFont val="바탕"/>
        <family val="1"/>
      </rPr>
      <t>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</si>
  <si>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도</t>
    </r>
  </si>
  <si>
    <r>
      <rPr>
        <sz val="10"/>
        <color indexed="8"/>
        <rFont val="바탕"/>
        <family val="1"/>
      </rPr>
      <t>시군구</t>
    </r>
  </si>
  <si>
    <r>
      <rPr>
        <sz val="10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</si>
  <si>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일반공공행정</t>
    </r>
  </si>
  <si>
    <r>
      <rPr>
        <sz val="11"/>
        <color indexed="8"/>
        <rFont val="바탕"/>
        <family val="1"/>
      </rPr>
      <t>공공질서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안전</t>
    </r>
  </si>
  <si>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</si>
  <si>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관광</t>
    </r>
  </si>
  <si>
    <r>
      <rPr>
        <sz val="11"/>
        <color indexed="8"/>
        <rFont val="바탕"/>
        <family val="1"/>
      </rPr>
      <t>환경보호</t>
    </r>
  </si>
  <si>
    <r>
      <rPr>
        <sz val="11"/>
        <color indexed="8"/>
        <rFont val="바탕"/>
        <family val="1"/>
      </rPr>
      <t>사회복지</t>
    </r>
  </si>
  <si>
    <r>
      <rPr>
        <sz val="11"/>
        <color indexed="8"/>
        <rFont val="바탕"/>
        <family val="1"/>
      </rPr>
      <t>보건</t>
    </r>
  </si>
  <si>
    <r>
      <rPr>
        <sz val="11"/>
        <color indexed="8"/>
        <rFont val="바탕"/>
        <family val="1"/>
      </rPr>
      <t>농림해양수산</t>
    </r>
  </si>
  <si>
    <r>
      <rPr>
        <sz val="11"/>
        <color indexed="8"/>
        <rFont val="바탕"/>
        <family val="1"/>
      </rPr>
      <t>산업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중소기업</t>
    </r>
  </si>
  <si>
    <r>
      <rPr>
        <sz val="11"/>
        <color indexed="8"/>
        <rFont val="바탕"/>
        <family val="1"/>
      </rPr>
      <t>수송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교통</t>
    </r>
  </si>
  <si>
    <r>
      <rPr>
        <sz val="11"/>
        <color indexed="8"/>
        <rFont val="바탕"/>
        <family val="1"/>
      </rPr>
      <t>국토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지역개발</t>
    </r>
  </si>
  <si>
    <r>
      <rPr>
        <sz val="11"/>
        <color indexed="8"/>
        <rFont val="바탕"/>
        <family val="1"/>
      </rPr>
      <t>과학기술</t>
    </r>
  </si>
  <si>
    <r>
      <rPr>
        <sz val="11"/>
        <color indexed="8"/>
        <rFont val="바탕"/>
        <family val="1"/>
      </rPr>
      <t>예비비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</si>
  <si>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</si>
  <si>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공공질서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안전</t>
    </r>
  </si>
  <si>
    <r>
      <rPr>
        <sz val="11"/>
        <color indexed="8"/>
        <rFont val="바탕"/>
        <family val="1"/>
      </rPr>
      <t>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관광</t>
    </r>
  </si>
  <si>
    <r>
      <rPr>
        <sz val="11"/>
        <color indexed="8"/>
        <rFont val="바탕"/>
        <family val="1"/>
      </rPr>
      <t>보건</t>
    </r>
  </si>
  <si>
    <r>
      <rPr>
        <sz val="11"/>
        <color indexed="8"/>
        <rFont val="바탕"/>
        <family val="1"/>
      </rPr>
      <t>산업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중소기업</t>
    </r>
  </si>
  <si>
    <r>
      <rPr>
        <sz val="11"/>
        <color indexed="8"/>
        <rFont val="바탕"/>
        <family val="1"/>
      </rPr>
      <t>수송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교통</t>
    </r>
  </si>
  <si>
    <r>
      <rPr>
        <sz val="11"/>
        <color indexed="8"/>
        <rFont val="바탕"/>
        <family val="1"/>
      </rPr>
      <t>국토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지역개발</t>
    </r>
  </si>
  <si>
    <r>
      <rPr>
        <sz val="11"/>
        <color indexed="8"/>
        <rFont val="바탕"/>
        <family val="1"/>
      </rPr>
      <t>과학기술</t>
    </r>
  </si>
  <si>
    <r>
      <rPr>
        <sz val="10"/>
        <color indexed="8"/>
        <rFont val="바탕"/>
        <family val="1"/>
      </rPr>
      <t>총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바탕"/>
        <family val="1"/>
      </rPr>
      <t>계</t>
    </r>
    <r>
      <rPr>
        <sz val="10"/>
        <color indexed="8"/>
        <rFont val="Times New Roman"/>
        <family val="1"/>
      </rPr>
      <t xml:space="preserve">    Total</t>
    </r>
  </si>
  <si>
    <r>
      <rPr>
        <sz val="10"/>
        <color indexed="8"/>
        <rFont val="바탕"/>
        <family val="1"/>
      </rPr>
      <t>기타특별회계</t>
    </r>
  </si>
  <si>
    <r>
      <rPr>
        <sz val="10"/>
        <color indexed="8"/>
        <rFont val="바탕"/>
        <family val="1"/>
      </rPr>
      <t>공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업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별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회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계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</si>
  <si>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입</t>
    </r>
    <r>
      <rPr>
        <sz val="10"/>
        <color indexed="8"/>
        <rFont val="Times New Roman"/>
        <family val="1"/>
      </rPr>
      <t>(B+E)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</si>
  <si>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출</t>
    </r>
    <r>
      <rPr>
        <sz val="10"/>
        <color indexed="8"/>
        <rFont val="Times New Roman"/>
        <family val="1"/>
      </rPr>
      <t>(C+F)</t>
    </r>
  </si>
  <si>
    <r>
      <rPr>
        <sz val="10"/>
        <color indexed="8"/>
        <rFont val="바탕"/>
        <family val="1"/>
      </rPr>
      <t>예산현액</t>
    </r>
    <r>
      <rPr>
        <sz val="10"/>
        <color indexed="8"/>
        <rFont val="Times New Roman"/>
        <family val="1"/>
      </rPr>
      <t>(A)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</si>
  <si>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입</t>
    </r>
    <r>
      <rPr>
        <sz val="10"/>
        <color indexed="8"/>
        <rFont val="Times New Roman"/>
        <family val="1"/>
      </rPr>
      <t>(B)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</si>
  <si>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출</t>
    </r>
    <r>
      <rPr>
        <sz val="10"/>
        <color indexed="8"/>
        <rFont val="Times New Roman"/>
        <family val="1"/>
      </rPr>
      <t>(C)</t>
    </r>
  </si>
  <si>
    <r>
      <rPr>
        <sz val="10"/>
        <color indexed="8"/>
        <rFont val="바탕"/>
        <family val="1"/>
      </rPr>
      <t>예산현액</t>
    </r>
    <r>
      <rPr>
        <sz val="10"/>
        <color indexed="8"/>
        <rFont val="Times New Roman"/>
        <family val="1"/>
      </rPr>
      <t>(D)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</si>
  <si>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입</t>
    </r>
    <r>
      <rPr>
        <sz val="10"/>
        <color indexed="8"/>
        <rFont val="Times New Roman"/>
        <family val="1"/>
      </rPr>
      <t>(E)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</si>
  <si>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출</t>
    </r>
    <r>
      <rPr>
        <sz val="10"/>
        <color indexed="8"/>
        <rFont val="Times New Roman"/>
        <family val="1"/>
      </rPr>
      <t>(F)</t>
    </r>
  </si>
  <si>
    <r>
      <rPr>
        <sz val="10"/>
        <color indexed="8"/>
        <rFont val="바탕"/>
        <family val="1"/>
      </rPr>
      <t>예산현액</t>
    </r>
    <r>
      <rPr>
        <sz val="10"/>
        <color indexed="8"/>
        <rFont val="Times New Roman"/>
        <family val="1"/>
      </rPr>
      <t>(A+D)</t>
    </r>
  </si>
  <si>
    <t>연       별</t>
  </si>
  <si>
    <t>연      별</t>
  </si>
  <si>
    <t>Estimated amount</t>
  </si>
  <si>
    <t>of collection</t>
  </si>
  <si>
    <t>Amount</t>
  </si>
  <si>
    <t xml:space="preserve"> received</t>
  </si>
  <si>
    <t>Deficit</t>
  </si>
  <si>
    <t>unpaid</t>
  </si>
  <si>
    <r>
      <rPr>
        <sz val="10"/>
        <color indexed="8"/>
        <rFont val="바탕"/>
        <family val="1"/>
      </rPr>
      <t>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①</t>
    </r>
  </si>
  <si>
    <r>
      <rPr>
        <sz val="10"/>
        <color indexed="8"/>
        <rFont val="바탕"/>
        <family val="1"/>
      </rPr>
      <t>징수결정액</t>
    </r>
  </si>
  <si>
    <r>
      <rPr>
        <sz val="10"/>
        <color indexed="8"/>
        <rFont val="바탕"/>
        <family val="1"/>
      </rPr>
      <t>수납액②</t>
    </r>
  </si>
  <si>
    <r>
      <rPr>
        <sz val="10"/>
        <color indexed="8"/>
        <rFont val="바탕"/>
        <family val="1"/>
      </rPr>
      <t>불납결손액</t>
    </r>
  </si>
  <si>
    <r>
      <rPr>
        <sz val="10"/>
        <color indexed="8"/>
        <rFont val="바탕"/>
        <family val="1"/>
      </rPr>
      <t>미수납액</t>
    </r>
  </si>
  <si>
    <r>
      <rPr>
        <sz val="10"/>
        <color indexed="8"/>
        <rFont val="바탕"/>
        <family val="1"/>
      </rPr>
      <t>증△감</t>
    </r>
  </si>
  <si>
    <r>
      <rPr>
        <sz val="10"/>
        <color indexed="8"/>
        <rFont val="바탕"/>
        <family val="1"/>
      </rPr>
      <t>②</t>
    </r>
    <r>
      <rPr>
        <sz val="10"/>
        <color indexed="8"/>
        <rFont val="Times New Roman"/>
        <family val="1"/>
      </rPr>
      <t>­</t>
    </r>
    <r>
      <rPr>
        <sz val="10"/>
        <color indexed="8"/>
        <rFont val="바탕"/>
        <family val="1"/>
      </rPr>
      <t>①</t>
    </r>
  </si>
  <si>
    <r>
      <rPr>
        <sz val="10"/>
        <color indexed="8"/>
        <rFont val="바탕"/>
        <family val="1"/>
      </rPr>
      <t>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</si>
  <si>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t>2019.12.31</t>
    </r>
    <r>
      <rPr>
        <b/>
        <sz val="10"/>
        <rFont val="바탕"/>
        <family val="1"/>
      </rPr>
      <t>기준</t>
    </r>
  </si>
  <si>
    <t>이월액</t>
  </si>
  <si>
    <t xml:space="preserve">previous year </t>
  </si>
  <si>
    <t>지출결정액</t>
  </si>
  <si>
    <t xml:space="preserve">Estimated amount </t>
  </si>
  <si>
    <t>of emergency fund</t>
  </si>
  <si>
    <t>이체</t>
  </si>
  <si>
    <t>예산현액
①+②</t>
  </si>
  <si>
    <t>다음년도 이월액</t>
  </si>
  <si>
    <t>Carry-over to 
next year</t>
  </si>
  <si>
    <t>Unused</t>
  </si>
  <si>
    <t>Change in budget amount after budget finalizations</t>
  </si>
  <si>
    <t>주: 1) 전년도이월액에 예비비지출결정액및 이용.이체액 포함</t>
  </si>
  <si>
    <t>자료:  보령교육지원청</t>
  </si>
  <si>
    <t>Source:  Boryeong  Office of Education</t>
  </si>
  <si>
    <r>
      <rPr>
        <sz val="10"/>
        <color indexed="8"/>
        <rFont val="바탕"/>
        <family val="1"/>
      </rPr>
      <t>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①</t>
    </r>
  </si>
  <si>
    <r>
      <rPr>
        <sz val="10"/>
        <color indexed="8"/>
        <rFont val="바탕"/>
        <family val="1"/>
      </rPr>
      <t>예산결정후증감②</t>
    </r>
  </si>
  <si>
    <r>
      <rPr>
        <sz val="10"/>
        <color indexed="8"/>
        <rFont val="바탕"/>
        <family val="1"/>
      </rPr>
      <t>지출액</t>
    </r>
  </si>
  <si>
    <r>
      <rPr>
        <sz val="10"/>
        <color indexed="8"/>
        <rFont val="바탕"/>
        <family val="1"/>
      </rPr>
      <t>불용액</t>
    </r>
  </si>
  <si>
    <r>
      <rPr>
        <sz val="10"/>
        <color indexed="8"/>
        <rFont val="바탕"/>
        <family val="1"/>
      </rPr>
      <t>전년도</t>
    </r>
    <r>
      <rPr>
        <vertAlign val="superscript"/>
        <sz val="10"/>
        <color indexed="8"/>
        <rFont val="Times New Roman"/>
        <family val="1"/>
      </rPr>
      <t>1)</t>
    </r>
  </si>
  <si>
    <r>
      <rPr>
        <sz val="10"/>
        <color indexed="8"/>
        <rFont val="바탕"/>
        <family val="1"/>
      </rPr>
      <t>예비비</t>
    </r>
  </si>
  <si>
    <r>
      <rPr>
        <sz val="10"/>
        <color indexed="8"/>
        <rFont val="바탕"/>
        <family val="1"/>
      </rPr>
      <t>이용및</t>
    </r>
  </si>
  <si>
    <r>
      <rPr>
        <sz val="10"/>
        <color indexed="8"/>
        <rFont val="바탕"/>
        <family val="1"/>
      </rPr>
      <t>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</si>
  <si>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C</t>
    </r>
    <r>
      <rPr>
        <sz val="10"/>
        <color indexed="8"/>
        <rFont val="Times New Roman"/>
        <family val="1"/>
      </rPr>
      <t xml:space="preserve">arry-over from </t>
    </r>
  </si>
  <si>
    <r>
      <rPr>
        <sz val="10"/>
        <color indexed="8"/>
        <rFont val="바탕"/>
        <family val="1"/>
      </rPr>
      <t xml:space="preserve">
</t>
    </r>
    <r>
      <rPr>
        <sz val="10"/>
        <color indexed="8"/>
        <rFont val="Times New Roman"/>
        <family val="1"/>
      </rPr>
      <t xml:space="preserve">Use and Transfer
</t>
    </r>
  </si>
  <si>
    <r>
      <t xml:space="preserve">12. </t>
    </r>
    <r>
      <rPr>
        <b/>
        <sz val="18"/>
        <rFont val="바탕"/>
        <family val="1"/>
      </rPr>
      <t>지방재정자립지표</t>
    </r>
    <r>
      <rPr>
        <b/>
        <sz val="18"/>
        <rFont val="Times New Roman"/>
        <family val="1"/>
      </rPr>
      <t xml:space="preserve"> Local Financial Independence Indicators </t>
    </r>
  </si>
  <si>
    <t>연    별</t>
  </si>
  <si>
    <r>
      <rPr>
        <sz val="10"/>
        <color indexed="8"/>
        <rFont val="바탕"/>
        <family val="1"/>
      </rPr>
      <t>재정자립도</t>
    </r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
Financial independence</t>
    </r>
  </si>
  <si>
    <r>
      <rPr>
        <sz val="10"/>
        <color indexed="8"/>
        <rFont val="바탕"/>
        <family val="1"/>
      </rPr>
      <t>재정자주도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Financial autonomy</t>
    </r>
  </si>
  <si>
    <r>
      <rPr>
        <sz val="10"/>
        <color indexed="8"/>
        <rFont val="바탕"/>
        <family val="1"/>
      </rPr>
      <t>기준재정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수요충족도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</rPr>
      <t>재정력지수</t>
    </r>
    <r>
      <rPr>
        <sz val="10"/>
        <color indexed="8"/>
        <rFont val="Times New Roman"/>
        <family val="1"/>
      </rPr>
      <t>)</t>
    </r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
Financia ability indices</t>
    </r>
  </si>
  <si>
    <r>
      <t xml:space="preserve">       2) </t>
    </r>
    <r>
      <rPr>
        <sz val="10"/>
        <rFont val="바탕"/>
        <family val="1"/>
      </rPr>
      <t>재정자주도</t>
    </r>
    <r>
      <rPr>
        <sz val="10"/>
        <rFont val="Times New Roman"/>
        <family val="1"/>
      </rPr>
      <t xml:space="preserve"> = </t>
    </r>
    <r>
      <rPr>
        <sz val="10"/>
        <rFont val="바탕"/>
        <family val="1"/>
      </rPr>
      <t>자주재원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지방세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세외수입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지방교부세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조정교부금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재정보전금</t>
    </r>
    <r>
      <rPr>
        <sz val="10"/>
        <rFont val="Times New Roman"/>
        <family val="1"/>
      </rPr>
      <t xml:space="preserve">) / </t>
    </r>
    <r>
      <rPr>
        <sz val="10"/>
        <rFont val="바탕"/>
        <family val="1"/>
      </rPr>
      <t>일반회계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예산액</t>
    </r>
    <r>
      <rPr>
        <sz val="10"/>
        <rFont val="Times New Roman"/>
        <family val="1"/>
      </rPr>
      <t xml:space="preserve"> X 100</t>
    </r>
  </si>
  <si>
    <r>
      <t xml:space="preserve">       3) </t>
    </r>
    <r>
      <rPr>
        <sz val="10"/>
        <rFont val="바탕"/>
        <family val="1"/>
      </rPr>
      <t>기준재정수요충족도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재정력지수</t>
    </r>
    <r>
      <rPr>
        <sz val="10"/>
        <rFont val="Times New Roman"/>
        <family val="1"/>
      </rPr>
      <t xml:space="preserve">) = </t>
    </r>
    <r>
      <rPr>
        <sz val="10"/>
        <rFont val="바탕"/>
        <family val="1"/>
      </rPr>
      <t>기준재정수입액</t>
    </r>
    <r>
      <rPr>
        <sz val="10"/>
        <rFont val="Times New Roman"/>
        <family val="1"/>
      </rPr>
      <t xml:space="preserve"> / </t>
    </r>
    <r>
      <rPr>
        <sz val="10"/>
        <rFont val="바탕"/>
        <family val="1"/>
      </rPr>
      <t>기준재정수요액</t>
    </r>
    <r>
      <rPr>
        <sz val="10"/>
        <rFont val="Times New Roman"/>
        <family val="1"/>
      </rPr>
      <t xml:space="preserve"> X 100 </t>
    </r>
    <r>
      <rPr>
        <sz val="10"/>
        <rFont val="바탕"/>
        <family val="1"/>
      </rPr>
      <t>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교부전기준</t>
    </r>
  </si>
  <si>
    <r>
      <t xml:space="preserve"> </t>
    </r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: 1) </t>
    </r>
    <r>
      <rPr>
        <sz val="10"/>
        <rFont val="바탕"/>
        <family val="1"/>
      </rPr>
      <t>재정자립도</t>
    </r>
    <r>
      <rPr>
        <sz val="10"/>
        <rFont val="Times New Roman"/>
        <family val="1"/>
      </rPr>
      <t xml:space="preserve"> = </t>
    </r>
    <r>
      <rPr>
        <sz val="10"/>
        <rFont val="바탕"/>
        <family val="1"/>
      </rPr>
      <t>자체수입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지방세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세외수입</t>
    </r>
    <r>
      <rPr>
        <sz val="10"/>
        <rFont val="Times New Roman"/>
        <family val="1"/>
      </rPr>
      <t xml:space="preserve">) / </t>
    </r>
    <r>
      <rPr>
        <sz val="10"/>
        <rFont val="바탕"/>
        <family val="1"/>
      </rPr>
      <t>일반회계</t>
    </r>
    <r>
      <rPr>
        <sz val="10"/>
        <rFont val="Times New Roman"/>
        <family val="1"/>
      </rPr>
      <t xml:space="preserve"> X 100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</si>
  <si>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백만원</t>
    </r>
  </si>
  <si>
    <r>
      <rPr>
        <sz val="10"/>
        <color indexed="8"/>
        <rFont val="바탕"/>
        <family val="1"/>
      </rPr>
      <t>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액</t>
    </r>
    <r>
      <rPr>
        <sz val="10"/>
        <color indexed="8"/>
        <rFont val="Times New Roman"/>
        <family val="1"/>
      </rPr>
      <t xml:space="preserve">         Budget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</si>
  <si>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입</t>
    </r>
    <r>
      <rPr>
        <sz val="10"/>
        <color indexed="8"/>
        <rFont val="Times New Roman"/>
        <family val="1"/>
      </rPr>
      <t xml:space="preserve">        Revenues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</si>
  <si>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출</t>
    </r>
    <r>
      <rPr>
        <sz val="10"/>
        <color indexed="8"/>
        <rFont val="Times New Roman"/>
        <family val="1"/>
      </rPr>
      <t xml:space="preserve">           Expenditures</t>
    </r>
  </si>
  <si>
    <r>
      <rPr>
        <sz val="10"/>
        <color indexed="8"/>
        <rFont val="바탕"/>
        <family val="1"/>
      </rPr>
      <t>잉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바탕"/>
        <family val="1"/>
      </rPr>
      <t>여</t>
    </r>
    <r>
      <rPr>
        <sz val="10"/>
        <color indexed="8"/>
        <rFont val="Times New Roman"/>
        <family val="1"/>
      </rPr>
      <t xml:space="preserve">          Surplus</t>
    </r>
  </si>
  <si>
    <r>
      <rPr>
        <sz val="10"/>
        <color indexed="8"/>
        <rFont val="바탕"/>
        <family val="1"/>
      </rPr>
      <t>계</t>
    </r>
  </si>
  <si>
    <r>
      <rPr>
        <sz val="10"/>
        <color indexed="8"/>
        <rFont val="바탕"/>
        <family val="1"/>
      </rPr>
      <t>일반회계</t>
    </r>
  </si>
  <si>
    <r>
      <rPr>
        <sz val="10"/>
        <color indexed="8"/>
        <rFont val="바탕"/>
        <family val="1"/>
      </rPr>
      <t>계</t>
    </r>
    <r>
      <rPr>
        <sz val="10"/>
        <color indexed="8"/>
        <rFont val="Times New Roman"/>
        <family val="1"/>
      </rPr>
      <t xml:space="preserve"> (A)</t>
    </r>
  </si>
  <si>
    <r>
      <rPr>
        <sz val="10"/>
        <color indexed="8"/>
        <rFont val="바탕"/>
        <family val="1"/>
      </rPr>
      <t>일반회계</t>
    </r>
    <r>
      <rPr>
        <sz val="10"/>
        <color indexed="8"/>
        <rFont val="Times New Roman"/>
        <family val="1"/>
      </rPr>
      <t>(B)</t>
    </r>
  </si>
  <si>
    <r>
      <rPr>
        <sz val="10"/>
        <color indexed="8"/>
        <rFont val="바탕"/>
        <family val="1"/>
      </rPr>
      <t>특별회계</t>
    </r>
    <r>
      <rPr>
        <sz val="10"/>
        <color indexed="8"/>
        <rFont val="Times New Roman"/>
        <family val="1"/>
      </rPr>
      <t>(C)</t>
    </r>
  </si>
  <si>
    <r>
      <rPr>
        <sz val="10"/>
        <color indexed="8"/>
        <rFont val="바탕"/>
        <family val="1"/>
      </rPr>
      <t>계</t>
    </r>
    <r>
      <rPr>
        <sz val="10"/>
        <color indexed="8"/>
        <rFont val="Times New Roman"/>
        <family val="1"/>
      </rPr>
      <t>(D)</t>
    </r>
  </si>
  <si>
    <r>
      <rPr>
        <sz val="10"/>
        <color indexed="8"/>
        <rFont val="바탕"/>
        <family val="1"/>
      </rPr>
      <t>일반회계</t>
    </r>
    <r>
      <rPr>
        <sz val="10"/>
        <color indexed="8"/>
        <rFont val="Times New Roman"/>
        <family val="1"/>
      </rPr>
      <t>(E)</t>
    </r>
  </si>
  <si>
    <r>
      <rPr>
        <sz val="10"/>
        <color indexed="8"/>
        <rFont val="바탕"/>
        <family val="1"/>
      </rPr>
      <t>특별회계</t>
    </r>
    <r>
      <rPr>
        <sz val="10"/>
        <color indexed="8"/>
        <rFont val="Times New Roman"/>
        <family val="1"/>
      </rPr>
      <t>(F)</t>
    </r>
  </si>
  <si>
    <r>
      <rPr>
        <sz val="10"/>
        <color indexed="8"/>
        <rFont val="바탕"/>
        <family val="1"/>
      </rPr>
      <t>계</t>
    </r>
    <r>
      <rPr>
        <sz val="10"/>
        <color indexed="8"/>
        <rFont val="Times New Roman"/>
        <family val="1"/>
      </rPr>
      <t>(A-D)</t>
    </r>
  </si>
  <si>
    <r>
      <rPr>
        <sz val="10"/>
        <color indexed="8"/>
        <rFont val="바탕"/>
        <family val="1"/>
      </rPr>
      <t>특별회계</t>
    </r>
    <r>
      <rPr>
        <sz val="10"/>
        <color indexed="8"/>
        <rFont val="Times New Roman"/>
        <family val="1"/>
      </rPr>
      <t>(C-F)</t>
    </r>
  </si>
  <si>
    <r>
      <rPr>
        <sz val="10"/>
        <color indexed="8"/>
        <rFont val="바탕"/>
        <family val="1"/>
      </rPr>
      <t>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시</t>
    </r>
  </si>
  <si>
    <r>
      <rPr>
        <sz val="10"/>
        <color indexed="8"/>
        <rFont val="바탕"/>
        <family val="1"/>
      </rPr>
      <t>특별회계</t>
    </r>
  </si>
  <si>
    <r>
      <rPr>
        <sz val="10"/>
        <color indexed="8"/>
        <rFont val="바탕"/>
        <family val="1"/>
      </rPr>
      <t>일반회계</t>
    </r>
    <r>
      <rPr>
        <sz val="10"/>
        <color indexed="8"/>
        <rFont val="Times New Roman"/>
        <family val="1"/>
      </rPr>
      <t>(B-E)</t>
    </r>
  </si>
  <si>
    <r>
      <t xml:space="preserve">3. </t>
    </r>
    <r>
      <rPr>
        <b/>
        <sz val="18"/>
        <color indexed="8"/>
        <rFont val="바탕"/>
        <family val="1"/>
      </rPr>
      <t>지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방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징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수</t>
    </r>
    <r>
      <rPr>
        <b/>
        <sz val="18"/>
        <color indexed="8"/>
        <rFont val="Times New Roman"/>
        <family val="1"/>
      </rPr>
      <t>(2-1)</t>
    </r>
  </si>
  <si>
    <r>
      <t xml:space="preserve">2. </t>
    </r>
    <r>
      <rPr>
        <b/>
        <sz val="18"/>
        <color indexed="8"/>
        <rFont val="바탕"/>
        <family val="1"/>
      </rPr>
      <t>지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방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징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수</t>
    </r>
    <r>
      <rPr>
        <b/>
        <sz val="18"/>
        <color indexed="8"/>
        <rFont val="Times New Roman"/>
        <family val="1"/>
      </rPr>
      <t>(2-2)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</si>
  <si>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천원</t>
    </r>
  </si>
  <si>
    <r>
      <rPr>
        <sz val="10"/>
        <color indexed="8"/>
        <rFont val="바탕"/>
        <family val="1"/>
      </rPr>
      <t>합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바탕"/>
        <family val="1"/>
      </rPr>
      <t>계</t>
    </r>
  </si>
  <si>
    <r>
      <rPr>
        <sz val="10"/>
        <color indexed="8"/>
        <rFont val="바탕"/>
        <family val="1"/>
      </rPr>
      <t>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통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Ordinary   taxes</t>
    </r>
  </si>
  <si>
    <r>
      <rPr>
        <sz val="10"/>
        <color indexed="8"/>
        <rFont val="바탕"/>
        <family val="1"/>
      </rPr>
      <t>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통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Ordinary   taxes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</si>
  <si>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</si>
  <si>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보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바탕"/>
        <family val="1"/>
      </rPr>
      <t>통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Ordinary   taxes</t>
    </r>
  </si>
  <si>
    <r>
      <rPr>
        <sz val="10"/>
        <color indexed="8"/>
        <rFont val="바탕"/>
        <family val="1"/>
      </rPr>
      <t>목적세</t>
    </r>
  </si>
  <si>
    <r>
      <rPr>
        <sz val="10"/>
        <color indexed="8"/>
        <rFont val="바탕"/>
        <family val="1"/>
      </rPr>
      <t>과년도수입</t>
    </r>
  </si>
  <si>
    <r>
      <rPr>
        <sz val="10"/>
        <color indexed="8"/>
        <rFont val="바탕"/>
        <family val="1"/>
      </rPr>
      <t>도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세</t>
    </r>
  </si>
  <si>
    <r>
      <rPr>
        <sz val="10"/>
        <color indexed="8"/>
        <rFont val="바탕"/>
        <family val="1"/>
      </rPr>
      <t>시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세</t>
    </r>
  </si>
  <si>
    <r>
      <rPr>
        <sz val="10"/>
        <color indexed="8"/>
        <rFont val="바탕"/>
        <family val="1"/>
      </rPr>
      <t>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Provincial taxes</t>
    </r>
  </si>
  <si>
    <r>
      <rPr>
        <sz val="10"/>
        <color indexed="8"/>
        <rFont val="바탕"/>
        <family val="1"/>
      </rPr>
      <t>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Provincial taxes</t>
    </r>
  </si>
  <si>
    <r>
      <rPr>
        <sz val="10"/>
        <color indexed="8"/>
        <rFont val="바탕"/>
        <family val="1"/>
      </rPr>
      <t>시</t>
    </r>
    <r>
      <rPr>
        <sz val="10"/>
        <color indexed="8"/>
        <rFont val="Times New Roman"/>
        <family val="1"/>
      </rPr>
      <t xml:space="preserve">· </t>
    </r>
    <r>
      <rPr>
        <sz val="10"/>
        <color indexed="8"/>
        <rFont val="바탕"/>
        <family val="1"/>
      </rPr>
      <t>군세</t>
    </r>
    <r>
      <rPr>
        <sz val="10"/>
        <color indexed="8"/>
        <rFont val="Times New Roman"/>
        <family val="1"/>
      </rPr>
      <t xml:space="preserve">   Si · Gun taxes</t>
    </r>
  </si>
  <si>
    <r>
      <rPr>
        <sz val="10"/>
        <color indexed="8"/>
        <rFont val="바탕"/>
        <family val="1"/>
      </rPr>
      <t>시</t>
    </r>
    <r>
      <rPr>
        <sz val="10"/>
        <color indexed="8"/>
        <rFont val="Times New Roman"/>
        <family val="1"/>
      </rPr>
      <t xml:space="preserve">· </t>
    </r>
    <r>
      <rPr>
        <sz val="10"/>
        <color indexed="8"/>
        <rFont val="바탕"/>
        <family val="1"/>
      </rPr>
      <t>군세</t>
    </r>
    <r>
      <rPr>
        <sz val="10"/>
        <color indexed="8"/>
        <rFont val="Times New Roman"/>
        <family val="1"/>
      </rPr>
      <t xml:space="preserve">   Si · Gun Taxes</t>
    </r>
  </si>
  <si>
    <r>
      <rPr>
        <sz val="10"/>
        <color indexed="8"/>
        <rFont val="바탕"/>
        <family val="1"/>
      </rPr>
      <t>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세</t>
    </r>
  </si>
  <si>
    <r>
      <rPr>
        <sz val="10"/>
        <color indexed="8"/>
        <rFont val="바탕"/>
        <family val="1"/>
      </rPr>
      <t>시</t>
    </r>
    <r>
      <rPr>
        <sz val="10"/>
        <color indexed="8"/>
        <rFont val="Times New Roman"/>
        <family val="1"/>
      </rPr>
      <t xml:space="preserve">· </t>
    </r>
    <r>
      <rPr>
        <sz val="10"/>
        <color indexed="8"/>
        <rFont val="바탕"/>
        <family val="1"/>
      </rPr>
      <t>군세</t>
    </r>
    <r>
      <rPr>
        <sz val="10"/>
        <color indexed="8"/>
        <rFont val="Times New Roman"/>
        <family val="1"/>
      </rPr>
      <t xml:space="preserve">   City · County taxes</t>
    </r>
  </si>
  <si>
    <r>
      <rPr>
        <sz val="10"/>
        <color indexed="8"/>
        <rFont val="바탕"/>
        <family val="1"/>
      </rPr>
      <t>취득세</t>
    </r>
  </si>
  <si>
    <r>
      <rPr>
        <sz val="10"/>
        <color indexed="8"/>
        <rFont val="바탕"/>
        <family val="1"/>
      </rPr>
      <t>레저세</t>
    </r>
  </si>
  <si>
    <r>
      <rPr>
        <sz val="10"/>
        <color indexed="8"/>
        <rFont val="바탕"/>
        <family val="1"/>
      </rPr>
      <t>지방소비세</t>
    </r>
  </si>
  <si>
    <r>
      <rPr>
        <sz val="10"/>
        <color indexed="8"/>
        <rFont val="바탕"/>
        <family val="1"/>
      </rPr>
      <t>주민세</t>
    </r>
  </si>
  <si>
    <r>
      <rPr>
        <sz val="10"/>
        <color indexed="8"/>
        <rFont val="바탕"/>
        <family val="1"/>
      </rPr>
      <t>지방소득세</t>
    </r>
  </si>
  <si>
    <r>
      <rPr>
        <sz val="10"/>
        <color indexed="8"/>
        <rFont val="바탕"/>
        <family val="1"/>
      </rPr>
      <t>재산세</t>
    </r>
  </si>
  <si>
    <r>
      <rPr>
        <sz val="10"/>
        <color indexed="8"/>
        <rFont val="바탕"/>
        <family val="1"/>
      </rPr>
      <t>자동차세</t>
    </r>
  </si>
  <si>
    <r>
      <rPr>
        <sz val="10"/>
        <color indexed="8"/>
        <rFont val="바탕"/>
        <family val="1"/>
      </rPr>
      <t>종합토지세</t>
    </r>
  </si>
  <si>
    <r>
      <rPr>
        <sz val="10"/>
        <color indexed="8"/>
        <rFont val="바탕"/>
        <family val="1"/>
      </rPr>
      <t>담배소비세</t>
    </r>
  </si>
  <si>
    <r>
      <rPr>
        <sz val="10"/>
        <color indexed="8"/>
        <rFont val="바탕"/>
        <family val="1"/>
      </rPr>
      <t>도축세</t>
    </r>
  </si>
  <si>
    <r>
      <rPr>
        <sz val="10"/>
        <color indexed="8"/>
        <rFont val="바탕"/>
        <family val="1"/>
      </rPr>
      <t>농업소득세</t>
    </r>
  </si>
  <si>
    <r>
      <rPr>
        <sz val="10"/>
        <color indexed="8"/>
        <rFont val="바탕"/>
        <family val="1"/>
      </rPr>
      <t>지역개발세</t>
    </r>
  </si>
  <si>
    <r>
      <rPr>
        <sz val="10"/>
        <color indexed="8"/>
        <rFont val="바탕"/>
        <family val="1"/>
      </rPr>
      <t>공동시설세</t>
    </r>
  </si>
  <si>
    <r>
      <rPr>
        <sz val="10"/>
        <color indexed="8"/>
        <rFont val="바탕"/>
        <family val="1"/>
      </rPr>
      <t>지방교육세</t>
    </r>
  </si>
  <si>
    <r>
      <rPr>
        <sz val="10"/>
        <color indexed="8"/>
        <rFont val="바탕"/>
        <family val="1"/>
      </rPr>
      <t>사업소세</t>
    </r>
  </si>
  <si>
    <r>
      <rPr>
        <sz val="10"/>
        <color indexed="8"/>
        <rFont val="바탕"/>
        <family val="1"/>
      </rPr>
      <t>도시계획세</t>
    </r>
  </si>
  <si>
    <r>
      <rPr>
        <sz val="10"/>
        <color indexed="8"/>
        <rFont val="바탕"/>
        <family val="1"/>
      </rPr>
      <t>도세</t>
    </r>
  </si>
  <si>
    <r>
      <rPr>
        <sz val="10"/>
        <color indexed="8"/>
        <rFont val="바탕"/>
        <family val="1"/>
      </rPr>
      <t>시</t>
    </r>
    <r>
      <rPr>
        <sz val="10"/>
        <color indexed="8"/>
        <rFont val="Times New Roman"/>
        <family val="1"/>
      </rPr>
      <t xml:space="preserve">· </t>
    </r>
    <r>
      <rPr>
        <sz val="10"/>
        <color indexed="8"/>
        <rFont val="바탕"/>
        <family val="1"/>
      </rPr>
      <t>군세</t>
    </r>
  </si>
  <si>
    <r>
      <t>Si</t>
    </r>
    <r>
      <rPr>
        <sz val="10"/>
        <color indexed="8"/>
        <rFont val="바탕"/>
        <family val="1"/>
      </rPr>
      <t>·</t>
    </r>
    <r>
      <rPr>
        <sz val="10"/>
        <color indexed="8"/>
        <rFont val="Times New Roman"/>
        <family val="1"/>
      </rPr>
      <t xml:space="preserve"> Gun</t>
    </r>
  </si>
  <si>
    <r>
      <t xml:space="preserve">5. </t>
    </r>
    <r>
      <rPr>
        <b/>
        <sz val="18"/>
        <color indexed="8"/>
        <rFont val="바탕"/>
        <family val="1"/>
      </rPr>
      <t>일반회계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세입예산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개요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(2-1)</t>
    </r>
  </si>
  <si>
    <r>
      <t>5. Budget Revenues of General Accounts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(2-1)</t>
    </r>
  </si>
  <si>
    <r>
      <t xml:space="preserve">5. </t>
    </r>
    <r>
      <rPr>
        <b/>
        <sz val="18"/>
        <color indexed="8"/>
        <rFont val="바탕"/>
        <family val="1"/>
      </rPr>
      <t>일반회계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세입예산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개요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(2-2)</t>
    </r>
  </si>
  <si>
    <r>
      <t>5. Budget Revenues of General Accounts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(2-2)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</si>
  <si>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 </t>
    </r>
    <r>
      <rPr>
        <sz val="10"/>
        <color indexed="8"/>
        <rFont val="바탕"/>
        <family val="1"/>
      </rPr>
      <t>백만원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</si>
  <si>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바탕"/>
        <family val="1"/>
      </rPr>
      <t>백만원</t>
    </r>
  </si>
  <si>
    <r>
      <rPr>
        <sz val="10"/>
        <color indexed="8"/>
        <rFont val="바탕"/>
        <family val="1"/>
      </rPr>
      <t>합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바탕"/>
        <family val="1"/>
      </rPr>
      <t>계</t>
    </r>
  </si>
  <si>
    <r>
      <rPr>
        <sz val="10"/>
        <color indexed="8"/>
        <rFont val="바탕"/>
        <family val="1"/>
      </rPr>
      <t>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방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세</t>
    </r>
  </si>
  <si>
    <r>
      <rPr>
        <sz val="10"/>
        <color indexed="8"/>
        <rFont val="바탕"/>
        <family val="1"/>
      </rPr>
      <t>세외수입</t>
    </r>
  </si>
  <si>
    <r>
      <rPr>
        <sz val="10"/>
        <color indexed="8"/>
        <rFont val="바탕"/>
        <family val="1"/>
      </rPr>
      <t>조정
교부금</t>
    </r>
  </si>
  <si>
    <r>
      <rPr>
        <sz val="10"/>
        <color indexed="8"/>
        <rFont val="바탕"/>
        <family val="1"/>
      </rPr>
      <t>보조금</t>
    </r>
  </si>
  <si>
    <r>
      <rPr>
        <sz val="10"/>
        <color indexed="8"/>
        <rFont val="바탕"/>
        <family val="1"/>
      </rPr>
      <t>지방채</t>
    </r>
  </si>
  <si>
    <r>
      <rPr>
        <sz val="10"/>
        <color indexed="8"/>
        <rFont val="바탕"/>
        <family val="1"/>
      </rPr>
      <t>보전수입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내부거래</t>
    </r>
  </si>
  <si>
    <r>
      <rPr>
        <sz val="10"/>
        <color indexed="8"/>
        <rFont val="바탕"/>
        <family val="1"/>
      </rPr>
      <t>경상적
세외수입</t>
    </r>
  </si>
  <si>
    <r>
      <rPr>
        <sz val="10"/>
        <color indexed="8"/>
        <rFont val="바탕"/>
        <family val="1"/>
      </rPr>
      <t>임시적세외수입</t>
    </r>
  </si>
  <si>
    <r>
      <rPr>
        <sz val="10"/>
        <color indexed="8"/>
        <rFont val="바탕"/>
        <family val="1"/>
      </rPr>
      <t>재산임대수입</t>
    </r>
  </si>
  <si>
    <r>
      <rPr>
        <sz val="10"/>
        <color indexed="8"/>
        <rFont val="바탕"/>
        <family val="1"/>
      </rPr>
      <t>사용료</t>
    </r>
  </si>
  <si>
    <r>
      <rPr>
        <sz val="10"/>
        <color indexed="8"/>
        <rFont val="바탕"/>
        <family val="1"/>
      </rPr>
      <t>수수료</t>
    </r>
  </si>
  <si>
    <r>
      <rPr>
        <sz val="10"/>
        <color indexed="8"/>
        <rFont val="바탕"/>
        <family val="1"/>
      </rPr>
      <t>사업장</t>
    </r>
  </si>
  <si>
    <r>
      <rPr>
        <sz val="10"/>
        <color indexed="8"/>
        <rFont val="바탕"/>
        <family val="1"/>
      </rPr>
      <t>징수교부금</t>
    </r>
  </si>
  <si>
    <r>
      <rPr>
        <sz val="10"/>
        <color indexed="8"/>
        <rFont val="바탕"/>
        <family val="1"/>
      </rPr>
      <t>이자수입</t>
    </r>
  </si>
  <si>
    <r>
      <rPr>
        <sz val="10"/>
        <color indexed="8"/>
        <rFont val="바탕"/>
        <family val="1"/>
      </rPr>
      <t>재산매각수입</t>
    </r>
  </si>
  <si>
    <r>
      <rPr>
        <sz val="10"/>
        <color indexed="8"/>
        <rFont val="바탕"/>
        <family val="1"/>
      </rPr>
      <t>부담금</t>
    </r>
  </si>
  <si>
    <r>
      <t>보전수입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등</t>
    </r>
  </si>
  <si>
    <r>
      <rPr>
        <sz val="10"/>
        <color indexed="8"/>
        <rFont val="바탕"/>
        <family val="1"/>
      </rPr>
      <t>수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입</t>
    </r>
  </si>
  <si>
    <r>
      <rPr>
        <sz val="10"/>
        <color indexed="8"/>
        <rFont val="바탕"/>
        <family val="1"/>
      </rPr>
      <t>수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입</t>
    </r>
  </si>
  <si>
    <r>
      <rPr>
        <sz val="10"/>
        <color indexed="8"/>
        <rFont val="바탕"/>
        <family val="1"/>
      </rPr>
      <t>수입</t>
    </r>
  </si>
  <si>
    <r>
      <t>과태료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등</t>
    </r>
  </si>
  <si>
    <r>
      <rPr>
        <sz val="9"/>
        <color indexed="8"/>
        <rFont val="굴림"/>
        <family val="3"/>
      </rPr>
      <t>잉여금</t>
    </r>
    <r>
      <rPr>
        <sz val="9"/>
        <color indexed="8"/>
        <rFont val="Times New Roman"/>
        <family val="1"/>
      </rPr>
      <t xml:space="preserve"> 
net surplus</t>
    </r>
  </si>
  <si>
    <r>
      <rPr>
        <sz val="9"/>
        <color indexed="8"/>
        <rFont val="굴림"/>
        <family val="3"/>
      </rPr>
      <t xml:space="preserve">전년도
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굴림"/>
        <family val="3"/>
      </rPr>
      <t xml:space="preserve">이월금
</t>
    </r>
    <r>
      <rPr>
        <sz val="9"/>
        <color indexed="8"/>
        <rFont val="Times New Roman"/>
        <family val="1"/>
      </rPr>
      <t>Carry over</t>
    </r>
  </si>
  <si>
    <r>
      <rPr>
        <sz val="9"/>
        <color indexed="8"/>
        <rFont val="굴림"/>
        <family val="3"/>
      </rPr>
      <t>융자금
원금수입</t>
    </r>
    <r>
      <rPr>
        <sz val="9"/>
        <color indexed="8"/>
        <rFont val="Times New Roman"/>
        <family val="1"/>
      </rPr>
      <t>Loan collection</t>
    </r>
  </si>
  <si>
    <r>
      <rPr>
        <sz val="9"/>
        <color indexed="8"/>
        <rFont val="굴림"/>
        <family val="3"/>
      </rPr>
      <t>전입금</t>
    </r>
    <r>
      <rPr>
        <sz val="9"/>
        <color indexed="8"/>
        <rFont val="Times New Roman"/>
        <family val="1"/>
      </rPr>
      <t xml:space="preserve"> Transferred from</t>
    </r>
  </si>
  <si>
    <r>
      <rPr>
        <sz val="9"/>
        <color indexed="8"/>
        <rFont val="굴림"/>
        <family val="3"/>
      </rPr>
      <t>예탁금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굴림"/>
        <family val="3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굴림"/>
        <family val="3"/>
      </rPr>
      <t>예수금</t>
    </r>
    <r>
      <rPr>
        <sz val="9"/>
        <color indexed="8"/>
        <rFont val="Times New Roman"/>
        <family val="1"/>
      </rPr>
      <t>Contribution</t>
    </r>
  </si>
  <si>
    <r>
      <t xml:space="preserve">2. </t>
    </r>
    <r>
      <rPr>
        <b/>
        <sz val="18"/>
        <color indexed="8"/>
        <rFont val="바탕"/>
        <family val="1"/>
      </rPr>
      <t>지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방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부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담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</si>
  <si>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천원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세대</t>
    </r>
  </si>
  <si>
    <r>
      <rPr>
        <sz val="10"/>
        <color indexed="8"/>
        <rFont val="바탕"/>
        <family val="1"/>
      </rPr>
      <t>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방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세</t>
    </r>
    <r>
      <rPr>
        <vertAlign val="superscript"/>
        <sz val="10"/>
        <color indexed="8"/>
        <rFont val="Times New Roman"/>
        <family val="1"/>
      </rPr>
      <t>1)</t>
    </r>
  </si>
  <si>
    <r>
      <rPr>
        <sz val="10"/>
        <color indexed="8"/>
        <rFont val="바탕"/>
        <family val="1"/>
      </rPr>
      <t>인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바탕"/>
        <family val="1"/>
      </rPr>
      <t>구</t>
    </r>
  </si>
  <si>
    <r>
      <t>1</t>
    </r>
    <r>
      <rPr>
        <sz val="10"/>
        <color indexed="8"/>
        <rFont val="바탕"/>
        <family val="1"/>
      </rPr>
      <t>인당부담액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바탕"/>
        <family val="1"/>
      </rPr>
      <t>원</t>
    </r>
    <r>
      <rPr>
        <b/>
        <sz val="10"/>
        <color indexed="8"/>
        <rFont val="Times New Roman"/>
        <family val="1"/>
      </rPr>
      <t>)</t>
    </r>
  </si>
  <si>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바탕"/>
        <family val="1"/>
      </rPr>
      <t>대</t>
    </r>
  </si>
  <si>
    <r>
      <rPr>
        <sz val="10"/>
        <color indexed="8"/>
        <rFont val="바탕"/>
        <family val="1"/>
      </rPr>
      <t>세대당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부담액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바탕"/>
        <family val="1"/>
      </rPr>
      <t>원</t>
    </r>
    <r>
      <rPr>
        <b/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</si>
  <si>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바탕"/>
        <family val="1"/>
      </rPr>
      <t>외국인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제외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</si>
  <si>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바탕"/>
        <family val="1"/>
      </rPr>
      <t>외국인세대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제외</t>
    </r>
    <r>
      <rPr>
        <sz val="10"/>
        <color indexed="8"/>
        <rFont val="Times New Roman"/>
        <family val="1"/>
      </rPr>
      <t>)</t>
    </r>
  </si>
  <si>
    <t xml:space="preserve">주 : 1) 자치구세 포함     </t>
  </si>
  <si>
    <t>Note : 1)  Including autonomous district tax.</t>
  </si>
  <si>
    <t>주 : 1) 최종예산액</t>
  </si>
  <si>
    <t>Note : 1) Final buget</t>
  </si>
  <si>
    <t>Note : 1) Final buget</t>
  </si>
  <si>
    <t>주 : 1) 최종예산액</t>
  </si>
  <si>
    <t>Note : 1) Final budget</t>
  </si>
  <si>
    <t>주행세</t>
  </si>
  <si>
    <r>
      <t xml:space="preserve">       </t>
    </r>
    <r>
      <rPr>
        <sz val="10"/>
        <rFont val="바탕"/>
        <family val="1"/>
      </rPr>
      <t>※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행정안전부에서는</t>
    </r>
    <r>
      <rPr>
        <sz val="10"/>
        <rFont val="Times New Roman"/>
        <family val="1"/>
      </rPr>
      <t xml:space="preserve"> 2014</t>
    </r>
    <r>
      <rPr>
        <sz val="10"/>
        <rFont val="바탕"/>
        <family val="1"/>
      </rPr>
      <t>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세입과목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구조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개편에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따라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개편전과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개편후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기준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자료를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병기하여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자료를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제공하고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있으므로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본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통계표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자료가</t>
    </r>
    <r>
      <rPr>
        <sz val="10"/>
        <rFont val="Times New Roman"/>
        <family val="1"/>
      </rPr>
      <t xml:space="preserve"> "</t>
    </r>
    <r>
      <rPr>
        <sz val="10"/>
        <rFont val="바탕"/>
        <family val="1"/>
      </rPr>
      <t>개편전</t>
    </r>
    <r>
      <rPr>
        <sz val="10"/>
        <rFont val="Times New Roman"/>
        <family val="1"/>
      </rPr>
      <t xml:space="preserve">" </t>
    </r>
    <r>
      <rPr>
        <sz val="10"/>
        <rFont val="바탕"/>
        <family val="1"/>
      </rPr>
      <t>또는</t>
    </r>
    <r>
      <rPr>
        <sz val="10"/>
        <rFont val="Times New Roman"/>
        <family val="1"/>
      </rPr>
      <t xml:space="preserve"> "</t>
    </r>
    <r>
      <rPr>
        <sz val="10"/>
        <rFont val="바탕"/>
        <family val="1"/>
      </rPr>
      <t>개편후</t>
    </r>
    <r>
      <rPr>
        <sz val="10"/>
        <rFont val="Times New Roman"/>
        <family val="1"/>
      </rPr>
      <t xml:space="preserve">" </t>
    </r>
    <r>
      <rPr>
        <sz val="10"/>
        <rFont val="바탕"/>
        <family val="1"/>
      </rPr>
      <t>자료인지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명확하게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각주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등을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이용하여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안내하고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수록하도록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함</t>
    </r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</si>
</sst>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[Red]#,##0"/>
    <numFmt numFmtId="179" formatCode="_-* #,##0.0_-;\-* #,##0.0_-;_-* &quot;-&quot;_-;_-@_-"/>
    <numFmt numFmtId="180" formatCode="#,##0\ \ "/>
    <numFmt numFmtId="181" formatCode="#,##0\ "/>
    <numFmt numFmtId="182" formatCode="#,##0\ \ \ \ \ "/>
    <numFmt numFmtId="183" formatCode="#,##0_ "/>
    <numFmt numFmtId="184" formatCode="#,##0_);[Red]\(#,##0\)"/>
    <numFmt numFmtId="185" formatCode="0_);[Red]\(0\)"/>
    <numFmt numFmtId="186" formatCode="0_);\(0\)"/>
    <numFmt numFmtId="187" formatCode="#,##0_);\(#,##0\)"/>
    <numFmt numFmtId="188" formatCode="_-* #,##0_-;\-* #,##0_-;_-* &quot;-&quot;??_-;_-@_-"/>
    <numFmt numFmtId="189" formatCode="_ * #,##0_ ;_ * \-#,##0_ ;_ * &quot;-&quot;_ ;_ @_ "/>
    <numFmt numFmtId="190" formatCode="#\ ###\ ##0\ \ ;;\-\ \ \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[$-412]yyyy&quot;년&quot;\ m&quot;월&quot;\ d&quot;일&quot;\ dddd"/>
    <numFmt numFmtId="199" formatCode="[$-412]AM/PM\ h:mm:ss"/>
    <numFmt numFmtId="200" formatCode="\-"/>
    <numFmt numFmtId="201" formatCode="0.0_ "/>
    <numFmt numFmtId="202" formatCode="0.00_ "/>
    <numFmt numFmtId="203" formatCode="0.0_);[Red]\(0.0\)"/>
    <numFmt numFmtId="204" formatCode="#,##0_);&quot;₩&quot;&quot;₩&quot;\!\!\(#,##0&quot;₩&quot;&quot;₩&quot;\!\!\)"/>
    <numFmt numFmtId="205" formatCode="#,##0\ \ \ "/>
    <numFmt numFmtId="206" formatCode="#,##0\ \ \ \ \ \ "/>
    <numFmt numFmtId="207" formatCode="0;[Red]0"/>
    <numFmt numFmtId="208" formatCode="#,##0.0_ ;[Red]\-#,##0.0\ "/>
    <numFmt numFmtId="209" formatCode="#,##0.0_ "/>
    <numFmt numFmtId="210" formatCode="#,##0_ ;[Red]\-#,##0\ "/>
    <numFmt numFmtId="211" formatCode="&quot;₩&quot;#,##0;&quot;₩&quot;&quot;₩&quot;\-#,##0"/>
    <numFmt numFmtId="212" formatCode="_ * #,##0.00_ ;_ * \-#,##0.00_ ;_ * &quot;-&quot;_ ;_ @_ "/>
    <numFmt numFmtId="213" formatCode="0.00%;[Red]&quot;△&quot;0.00%"/>
    <numFmt numFmtId="214" formatCode="#,##0;[Red]&quot;△&quot;#,##0"/>
    <numFmt numFmtId="215" formatCode="_-[$€-2]* #,##0.00_-;\-[$€-2]* #,##0.00_-;_-[$€-2]* &quot;-&quot;??_-"/>
    <numFmt numFmtId="216" formatCode="_ &quot;₩&quot;* #,##0.00_ ;_ &quot;₩&quot;* &quot;₩&quot;&quot;₩&quot;&quot;₩&quot;&quot;₩&quot;&quot;₩&quot;&quot;₩&quot;&quot;₩&quot;&quot;₩&quot;\-#,##0.00_ ;_ &quot;₩&quot;* &quot;-&quot;??_ ;_ @_ "/>
    <numFmt numFmtId="217" formatCode="_(* #,##0_);_(* \(#,##0\);_(* &quot;-&quot;_);_(@_)"/>
    <numFmt numFmtId="218" formatCode="&quot;R$&quot;#,##0.00;&quot;R$&quot;\-#,##0.00"/>
  </numFmts>
  <fonts count="147">
    <font>
      <sz val="11"/>
      <name val="돋움"/>
      <family val="3"/>
    </font>
    <font>
      <sz val="8"/>
      <name val="돋움"/>
      <family val="3"/>
    </font>
    <font>
      <u val="single"/>
      <sz val="15.4"/>
      <color indexed="36"/>
      <name val="돋움"/>
      <family val="3"/>
    </font>
    <font>
      <sz val="12"/>
      <name val="바탕체"/>
      <family val="1"/>
    </font>
    <font>
      <u val="single"/>
      <sz val="15.4"/>
      <color indexed="12"/>
      <name val="돋움"/>
      <family val="3"/>
    </font>
    <font>
      <sz val="8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sz val="8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바탕"/>
      <family val="1"/>
    </font>
    <font>
      <sz val="12"/>
      <name val="바탕"/>
      <family val="1"/>
    </font>
    <font>
      <sz val="10"/>
      <name val="바탕"/>
      <family val="1"/>
    </font>
    <font>
      <sz val="8"/>
      <name val="맑은 고딕"/>
      <family val="3"/>
    </font>
    <font>
      <sz val="8"/>
      <name val="굴림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sz val="18"/>
      <name val="Times New Roman"/>
      <family val="1"/>
    </font>
    <font>
      <b/>
      <vertAlign val="superscript"/>
      <sz val="18"/>
      <name val="Times New Roman"/>
      <family val="1"/>
    </font>
    <font>
      <sz val="10"/>
      <color indexed="8"/>
      <name val="굴림"/>
      <family val="3"/>
    </font>
    <font>
      <b/>
      <sz val="10"/>
      <name val="바탕"/>
      <family val="1"/>
    </font>
    <font>
      <b/>
      <sz val="11"/>
      <name val="바탕"/>
      <family val="1"/>
    </font>
    <font>
      <sz val="10"/>
      <color indexed="8"/>
      <name val="굴림체"/>
      <family val="3"/>
    </font>
    <font>
      <sz val="10"/>
      <color indexed="8"/>
      <name val="Arial"/>
      <family val="2"/>
    </font>
    <font>
      <sz val="12"/>
      <color indexed="8"/>
      <name val="바탕체"/>
      <family val="1"/>
    </font>
    <font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2"/>
      <color indexed="8"/>
      <name val="한컴바탕"/>
      <family val="1"/>
    </font>
    <font>
      <sz val="11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b/>
      <sz val="12"/>
      <color indexed="8"/>
      <name val="한컴바탕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0"/>
      <name val="Helv"/>
      <family val="2"/>
    </font>
    <font>
      <u val="single"/>
      <sz val="12"/>
      <color indexed="36"/>
      <name val="바탕체"/>
      <family val="1"/>
    </font>
    <font>
      <sz val="12"/>
      <color indexed="32"/>
      <name val="MIN 훈민08체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10"/>
      <color indexed="8"/>
      <name val="Times New Roman"/>
      <family val="1"/>
    </font>
    <font>
      <sz val="9"/>
      <color indexed="8"/>
      <name val="바탕"/>
      <family val="1"/>
    </font>
    <font>
      <sz val="10"/>
      <color indexed="8"/>
      <name val="바탕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굴림"/>
      <family val="3"/>
    </font>
    <font>
      <b/>
      <sz val="18"/>
      <color indexed="8"/>
      <name val="Times New Roman"/>
      <family val="1"/>
    </font>
    <font>
      <b/>
      <sz val="18"/>
      <color indexed="8"/>
      <name val="바탕"/>
      <family val="1"/>
    </font>
    <font>
      <b/>
      <vertAlign val="superscript"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바탕"/>
      <family val="1"/>
    </font>
    <font>
      <b/>
      <sz val="11"/>
      <color indexed="8"/>
      <name val="Times New Roman"/>
      <family val="1"/>
    </font>
    <font>
      <sz val="12"/>
      <color indexed="8"/>
      <name val="바탕"/>
      <family val="1"/>
    </font>
    <font>
      <sz val="12"/>
      <color indexed="8"/>
      <name val="Times New Roman"/>
      <family val="1"/>
    </font>
    <font>
      <b/>
      <sz val="11"/>
      <color indexed="8"/>
      <name val="굴림"/>
      <family val="3"/>
    </font>
    <font>
      <sz val="18"/>
      <color indexed="8"/>
      <name val="Times New Roman"/>
      <family val="1"/>
    </font>
    <font>
      <sz val="8"/>
      <color indexed="8"/>
      <name val="바탕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theme="0"/>
      <name val="Calibri"/>
      <family val="3"/>
    </font>
    <font>
      <sz val="11"/>
      <color theme="1"/>
      <name val="Calibri"/>
      <family val="3"/>
    </font>
    <font>
      <sz val="11"/>
      <color rgb="FF000000"/>
      <name val="돋움"/>
      <family val="3"/>
    </font>
    <font>
      <sz val="11"/>
      <color indexed="8"/>
      <name val="Calibri"/>
      <family val="3"/>
    </font>
    <font>
      <sz val="11"/>
      <color theme="1"/>
      <name val="돋움"/>
      <family val="3"/>
    </font>
    <font>
      <sz val="11"/>
      <color theme="1"/>
      <name val="바탕"/>
      <family val="1"/>
    </font>
    <font>
      <sz val="11"/>
      <color theme="1"/>
      <name val="Times New Roman"/>
      <family val="1"/>
    </font>
    <font>
      <sz val="9"/>
      <color theme="1"/>
      <name val="바탕"/>
      <family val="1"/>
    </font>
    <font>
      <sz val="10"/>
      <color theme="1"/>
      <name val="바탕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바탕"/>
      <family val="1"/>
    </font>
    <font>
      <sz val="12"/>
      <color theme="1"/>
      <name val="Times New Roman"/>
      <family val="1"/>
    </font>
    <font>
      <sz val="9"/>
      <color theme="1"/>
      <name val="굴림"/>
      <family val="3"/>
    </font>
    <font>
      <b/>
      <sz val="18"/>
      <color theme="1"/>
      <name val="Times New Roman"/>
      <family val="1"/>
    </font>
    <font>
      <b/>
      <sz val="11"/>
      <color theme="1"/>
      <name val="굴림"/>
      <family val="3"/>
    </font>
    <font>
      <sz val="18"/>
      <color theme="1"/>
      <name val="Times New Roman"/>
      <family val="1"/>
    </font>
    <font>
      <sz val="8"/>
      <color theme="1"/>
      <name val="바탕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돋움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8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9" fontId="12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12" fillId="0" borderId="1">
      <alignment horizontal="center" vertical="center"/>
      <protection/>
    </xf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3" fillId="0" borderId="0">
      <alignment/>
      <protection/>
    </xf>
    <xf numFmtId="0" fontId="1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2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7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7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7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7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7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7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7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7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7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7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17" borderId="2">
      <alignment horizontal="center" vertical="center"/>
      <protection/>
    </xf>
    <xf numFmtId="0" fontId="73" fillId="17" borderId="2">
      <alignment horizontal="center" vertical="center"/>
      <protection/>
    </xf>
    <xf numFmtId="0" fontId="81" fillId="17" borderId="2">
      <alignment horizontal="center" vertical="center"/>
      <protection/>
    </xf>
    <xf numFmtId="0" fontId="35" fillId="0" borderId="0">
      <alignment/>
      <protection/>
    </xf>
    <xf numFmtId="0" fontId="3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63" fillId="0" borderId="0">
      <alignment/>
      <protection/>
    </xf>
    <xf numFmtId="0" fontId="74" fillId="0" borderId="0" applyFill="0" applyBorder="0" applyAlignment="0">
      <protection/>
    </xf>
    <xf numFmtId="0" fontId="75" fillId="0" borderId="0">
      <alignment/>
      <protection/>
    </xf>
    <xf numFmtId="0" fontId="75" fillId="0" borderId="0">
      <alignment/>
      <protection/>
    </xf>
    <xf numFmtId="0" fontId="84" fillId="0" borderId="0">
      <alignment/>
      <protection/>
    </xf>
    <xf numFmtId="189" fontId="11" fillId="0" borderId="0" applyFont="0" applyFill="0" applyBorder="0" applyAlignment="0" applyProtection="0"/>
    <xf numFmtId="0" fontId="62" fillId="0" borderId="0">
      <alignment/>
      <protection/>
    </xf>
    <xf numFmtId="191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>
      <alignment/>
      <protection/>
    </xf>
    <xf numFmtId="3" fontId="63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>
      <alignment/>
      <protection/>
    </xf>
    <xf numFmtId="0" fontId="6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74" fillId="0" borderId="0">
      <alignment/>
      <protection/>
    </xf>
    <xf numFmtId="195" fontId="74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74" fillId="0" borderId="0" applyFont="0" applyFill="0" applyBorder="0" applyAlignment="0" applyProtection="0"/>
    <xf numFmtId="0" fontId="74" fillId="0" borderId="0">
      <alignment/>
      <protection/>
    </xf>
    <xf numFmtId="0" fontId="6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37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>
      <alignment/>
      <protection/>
    </xf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6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216" fontId="62" fillId="0" borderId="0">
      <alignment/>
      <protection/>
    </xf>
    <xf numFmtId="215" fontId="74" fillId="0" borderId="0" applyFont="0" applyFill="0" applyBorder="0" applyAlignment="0" applyProtection="0"/>
    <xf numFmtId="215" fontId="74" fillId="0" borderId="0" applyFont="0" applyFill="0" applyBorder="0" applyAlignment="0" applyProtection="0"/>
    <xf numFmtId="215" fontId="0" fillId="0" borderId="0" applyFont="0" applyFill="0" applyBorder="0" applyAlignment="0" applyProtection="0"/>
    <xf numFmtId="2" fontId="37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>
      <alignment/>
      <protection/>
    </xf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63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38" fontId="38" fillId="18" borderId="0" applyNumberFormat="0" applyBorder="0" applyAlignment="0" applyProtection="0"/>
    <xf numFmtId="38" fontId="67" fillId="18" borderId="0" applyNumberFormat="0" applyBorder="0" applyAlignment="0" applyProtection="0"/>
    <xf numFmtId="38" fontId="67" fillId="18" borderId="0" applyNumberFormat="0" applyBorder="0" applyAlignment="0" applyProtection="0"/>
    <xf numFmtId="38" fontId="67" fillId="18" borderId="0">
      <alignment/>
      <protection/>
    </xf>
    <xf numFmtId="38" fontId="67" fillId="19" borderId="0" applyNumberFormat="0" applyBorder="0" applyAlignment="0" applyProtection="0"/>
    <xf numFmtId="38" fontId="38" fillId="18" borderId="0" applyNumberFormat="0" applyBorder="0" applyAlignment="0" applyProtection="0"/>
    <xf numFmtId="38" fontId="67" fillId="18" borderId="0" applyNumberFormat="0" applyBorder="0" applyAlignment="0" applyProtection="0"/>
    <xf numFmtId="38" fontId="38" fillId="18" borderId="0" applyNumberFormat="0" applyBorder="0" applyAlignment="0" applyProtection="0"/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85" fillId="0" borderId="0">
      <alignment horizontal="left"/>
      <protection/>
    </xf>
    <xf numFmtId="0" fontId="39" fillId="0" borderId="3" applyNumberFormat="0" applyAlignment="0" applyProtection="0"/>
    <xf numFmtId="0" fontId="68" fillId="0" borderId="3" applyNumberFormat="0" applyAlignment="0" applyProtection="0"/>
    <xf numFmtId="0" fontId="68" fillId="0" borderId="3" applyNumberFormat="0" applyAlignment="0" applyProtection="0"/>
    <xf numFmtId="0" fontId="68" fillId="0" borderId="3">
      <alignment horizontal="left" vertical="center"/>
      <protection/>
    </xf>
    <xf numFmtId="0" fontId="68" fillId="0" borderId="3" applyNumberFormat="0" applyAlignment="0" applyProtection="0"/>
    <xf numFmtId="0" fontId="39" fillId="0" borderId="3" applyNumberFormat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68" fillId="0" borderId="4">
      <alignment horizontal="left" vertical="center"/>
      <protection/>
    </xf>
    <xf numFmtId="0" fontId="68" fillId="0" borderId="4">
      <alignment horizontal="left" vertical="center"/>
      <protection/>
    </xf>
    <xf numFmtId="0" fontId="39" fillId="0" borderId="4">
      <alignment horizontal="left" vertical="center"/>
      <protection/>
    </xf>
    <xf numFmtId="0" fontId="39" fillId="0" borderId="4">
      <alignment horizontal="left" vertical="center"/>
      <protection/>
    </xf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>
      <alignment/>
      <protection/>
    </xf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>
      <alignment/>
      <protection/>
    </xf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0" fontId="38" fillId="20" borderId="5" applyNumberFormat="0" applyBorder="0" applyAlignment="0" applyProtection="0"/>
    <xf numFmtId="10" fontId="67" fillId="20" borderId="5" applyNumberFormat="0" applyBorder="0" applyAlignment="0" applyProtection="0"/>
    <xf numFmtId="10" fontId="67" fillId="20" borderId="5" applyNumberFormat="0" applyBorder="0" applyAlignment="0" applyProtection="0"/>
    <xf numFmtId="10" fontId="67" fillId="20" borderId="5">
      <alignment/>
      <protection/>
    </xf>
    <xf numFmtId="10" fontId="67" fillId="19" borderId="5" applyNumberFormat="0" applyBorder="0" applyAlignment="0" applyProtection="0"/>
    <xf numFmtId="10" fontId="38" fillId="20" borderId="5" applyNumberFormat="0" applyBorder="0" applyAlignment="0" applyProtection="0"/>
    <xf numFmtId="10" fontId="67" fillId="20" borderId="5" applyNumberFormat="0" applyBorder="0" applyAlignment="0" applyProtection="0"/>
    <xf numFmtId="10" fontId="38" fillId="20" borderId="5" applyNumberFormat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70" fillId="0" borderId="6">
      <alignment/>
      <protection/>
    </xf>
    <xf numFmtId="0" fontId="70" fillId="0" borderId="6">
      <alignment/>
      <protection/>
    </xf>
    <xf numFmtId="0" fontId="41" fillId="0" borderId="6">
      <alignment/>
      <protection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4" fontId="0" fillId="0" borderId="0">
      <alignment/>
      <protection/>
    </xf>
    <xf numFmtId="194" fontId="74" fillId="0" borderId="0">
      <alignment/>
      <protection/>
    </xf>
    <xf numFmtId="0" fontId="64" fillId="0" borderId="0">
      <alignment/>
      <protection/>
    </xf>
    <xf numFmtId="194" fontId="0" fillId="0" borderId="0">
      <alignment/>
      <protection/>
    </xf>
    <xf numFmtId="194" fontId="74" fillId="0" borderId="0">
      <alignment/>
      <protection/>
    </xf>
    <xf numFmtId="194" fontId="0" fillId="0" borderId="0">
      <alignment/>
      <protection/>
    </xf>
    <xf numFmtId="194" fontId="74" fillId="0" borderId="0">
      <alignment/>
      <protection/>
    </xf>
    <xf numFmtId="0" fontId="11" fillId="0" borderId="0">
      <alignment/>
      <protection/>
    </xf>
    <xf numFmtId="214" fontId="63" fillId="21" borderId="0">
      <alignment vertical="center"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63" fillId="0" borderId="0">
      <alignment/>
      <protection/>
    </xf>
    <xf numFmtId="10" fontId="6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73" fillId="22" borderId="2">
      <alignment horizontal="center" vertical="center"/>
      <protection/>
    </xf>
    <xf numFmtId="0" fontId="73" fillId="22" borderId="2">
      <alignment horizontal="center" vertical="center"/>
      <protection/>
    </xf>
    <xf numFmtId="0" fontId="86" fillId="22" borderId="2">
      <alignment horizontal="center" vertical="center"/>
      <protection/>
    </xf>
    <xf numFmtId="0" fontId="59" fillId="19" borderId="0">
      <alignment horizontal="left" vertical="center"/>
      <protection/>
    </xf>
    <xf numFmtId="0" fontId="4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1" fillId="0" borderId="0">
      <alignment/>
      <protection/>
    </xf>
    <xf numFmtId="0" fontId="37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>
      <alignment/>
      <protection/>
    </xf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3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63" fillId="0" borderId="8" applyNumberFormat="0" applyFon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87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87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87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87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7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7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7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7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9" applyNumberFormat="0" applyAlignment="0" applyProtection="0"/>
    <xf numFmtId="0" fontId="16" fillId="18" borderId="9" applyNumberFormat="0" applyAlignment="0" applyProtection="0"/>
    <xf numFmtId="0" fontId="89" fillId="18" borderId="9" applyNumberFormat="0" applyAlignment="0" applyProtection="0"/>
    <xf numFmtId="0" fontId="16" fillId="18" borderId="9" applyNumberFormat="0" applyAlignment="0" applyProtection="0"/>
    <xf numFmtId="0" fontId="16" fillId="18" borderId="9" applyNumberFormat="0" applyAlignment="0" applyProtection="0"/>
    <xf numFmtId="0" fontId="89" fillId="18" borderId="9" applyNumberFormat="0" applyAlignment="0" applyProtection="0"/>
    <xf numFmtId="0" fontId="16" fillId="18" borderId="9" applyNumberFormat="0" applyAlignment="0" applyProtection="0"/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0" fillId="3" borderId="0" applyNumberFormat="0" applyBorder="0" applyAlignment="0" applyProtection="0"/>
    <xf numFmtId="0" fontId="17" fillId="3" borderId="0" applyNumberFormat="0" applyBorder="0" applyAlignment="0" applyProtection="0"/>
    <xf numFmtId="0" fontId="80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13" fillId="20" borderId="1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9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91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8" borderId="11" applyNumberFormat="0" applyAlignment="0" applyProtection="0"/>
    <xf numFmtId="0" fontId="21" fillId="28" borderId="11" applyNumberFormat="0" applyAlignment="0" applyProtection="0"/>
    <xf numFmtId="0" fontId="93" fillId="28" borderId="11" applyNumberFormat="0" applyAlignment="0" applyProtection="0"/>
    <xf numFmtId="0" fontId="21" fillId="28" borderId="11" applyNumberFormat="0" applyAlignment="0" applyProtection="0"/>
    <xf numFmtId="0" fontId="124" fillId="29" borderId="12" applyNumberFormat="0" applyAlignment="0" applyProtection="0"/>
    <xf numFmtId="0" fontId="93" fillId="28" borderId="11" applyNumberFormat="0" applyAlignment="0" applyProtection="0"/>
    <xf numFmtId="0" fontId="21" fillId="28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4" fillId="0" borderId="0">
      <alignment/>
      <protection/>
    </xf>
    <xf numFmtId="0" fontId="3" fillId="0" borderId="0" applyFont="0" applyFill="0" applyBorder="0" applyAlignment="0" applyProtection="0"/>
    <xf numFmtId="41" fontId="74" fillId="0" borderId="0">
      <alignment/>
      <protection/>
    </xf>
    <xf numFmtId="41" fontId="7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Protection="0">
      <alignment/>
    </xf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" fillId="0" borderId="0" applyProtection="0">
      <alignment/>
    </xf>
    <xf numFmtId="0" fontId="0" fillId="0" borderId="0" applyFont="0" applyFill="0" applyBorder="0" applyAlignment="0" applyProtection="0"/>
    <xf numFmtId="21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>
      <alignment/>
    </xf>
    <xf numFmtId="41" fontId="7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5" fillId="0" borderId="0" applyFont="0" applyFill="0" applyBorder="0" applyAlignment="0" applyProtection="0"/>
    <xf numFmtId="0" fontId="3" fillId="0" borderId="0" applyProtection="0">
      <alignment/>
    </xf>
    <xf numFmtId="43" fontId="74" fillId="0" borderId="0" applyFont="0" applyFill="0" applyBorder="0" applyAlignment="0" applyProtection="0"/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65" fillId="0" borderId="13">
      <alignment/>
      <protection/>
    </xf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4" fillId="0" borderId="14" applyNumberFormat="0" applyFill="0" applyAlignment="0" applyProtection="0"/>
    <xf numFmtId="0" fontId="22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95" fillId="0" borderId="15" applyNumberFormat="0" applyFill="0" applyAlignment="0" applyProtection="0"/>
    <xf numFmtId="0" fontId="23" fillId="0" borderId="15" applyNumberFormat="0" applyFill="0" applyAlignment="0" applyProtection="0"/>
    <xf numFmtId="41" fontId="74" fillId="0" borderId="0" applyFont="0" applyFill="0" applyBorder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96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96" fillId="7" borderId="9" applyNumberFormat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97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8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99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30" fillId="18" borderId="19" applyNumberFormat="0" applyAlignment="0" applyProtection="0"/>
    <xf numFmtId="0" fontId="30" fillId="18" borderId="19" applyNumberFormat="0" applyAlignment="0" applyProtection="0"/>
    <xf numFmtId="0" fontId="101" fillId="18" borderId="19" applyNumberFormat="0" applyAlignment="0" applyProtection="0"/>
    <xf numFmtId="0" fontId="30" fillId="18" borderId="19" applyNumberFormat="0" applyAlignment="0" applyProtection="0"/>
    <xf numFmtId="0" fontId="30" fillId="18" borderId="19" applyNumberFormat="0" applyAlignment="0" applyProtection="0"/>
    <xf numFmtId="0" fontId="101" fillId="18" borderId="19" applyNumberFormat="0" applyAlignment="0" applyProtection="0"/>
    <xf numFmtId="0" fontId="30" fillId="18" borderId="19" applyNumberFormat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6" fillId="0" borderId="0">
      <alignment/>
      <protection/>
    </xf>
    <xf numFmtId="213" fontId="63" fillId="21" borderId="0">
      <alignment vertical="center"/>
      <protection/>
    </xf>
    <xf numFmtId="214" fontId="63" fillId="0" borderId="2">
      <alignment vertical="center"/>
      <protection/>
    </xf>
    <xf numFmtId="214" fontId="63" fillId="0" borderId="2">
      <alignment vertical="center"/>
      <protection/>
    </xf>
    <xf numFmtId="214" fontId="11" fillId="0" borderId="2">
      <alignment vertical="center"/>
      <protection/>
    </xf>
    <xf numFmtId="0" fontId="3" fillId="0" borderId="0">
      <alignment/>
      <protection/>
    </xf>
    <xf numFmtId="0" fontId="12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7" fillId="0" borderId="0">
      <alignment vertical="center"/>
      <protection/>
    </xf>
    <xf numFmtId="0" fontId="59" fillId="0" borderId="0">
      <alignment/>
      <protection/>
    </xf>
    <xf numFmtId="0" fontId="13" fillId="0" borderId="0">
      <alignment vertical="center"/>
      <protection/>
    </xf>
    <xf numFmtId="0" fontId="59" fillId="0" borderId="0">
      <alignment/>
      <protection/>
    </xf>
    <xf numFmtId="0" fontId="13" fillId="0" borderId="0">
      <alignment vertical="center"/>
      <protection/>
    </xf>
    <xf numFmtId="0" fontId="125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5" fillId="0" borderId="0">
      <alignment vertical="center"/>
      <protection/>
    </xf>
    <xf numFmtId="0" fontId="3" fillId="0" borderId="0" applyProtection="0">
      <alignment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125" fillId="0" borderId="0">
      <alignment vertical="center"/>
      <protection/>
    </xf>
    <xf numFmtId="0" fontId="127" fillId="0" borderId="0">
      <alignment vertical="center"/>
      <protection/>
    </xf>
    <xf numFmtId="0" fontId="127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0">
      <alignment vertical="center"/>
      <protection/>
    </xf>
    <xf numFmtId="0" fontId="3" fillId="0" borderId="0" applyProtection="0">
      <alignment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8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1" fillId="0" borderId="0">
      <alignment/>
      <protection/>
    </xf>
    <xf numFmtId="0" fontId="128" fillId="0" borderId="0">
      <alignment vertical="center"/>
      <protection/>
    </xf>
    <xf numFmtId="0" fontId="13" fillId="0" borderId="0">
      <alignment vertical="center"/>
      <protection/>
    </xf>
    <xf numFmtId="0" fontId="64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25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59" fillId="0" borderId="0">
      <alignment/>
      <protection/>
    </xf>
    <xf numFmtId="0" fontId="127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7" fillId="0" borderId="0">
      <alignment vertical="center"/>
      <protection/>
    </xf>
    <xf numFmtId="0" fontId="125" fillId="0" borderId="0">
      <alignment vertical="center"/>
      <protection/>
    </xf>
    <xf numFmtId="0" fontId="11" fillId="0" borderId="0">
      <alignment/>
      <protection/>
    </xf>
    <xf numFmtId="0" fontId="3" fillId="0" borderId="0" applyProtection="0">
      <alignment/>
    </xf>
    <xf numFmtId="0" fontId="12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25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0" borderId="0" xfId="821" applyFont="1" applyFill="1" applyBorder="1" applyAlignment="1">
      <alignment vertical="center"/>
      <protection/>
    </xf>
    <xf numFmtId="0" fontId="6" fillId="0" borderId="0" xfId="823" applyFont="1" applyFill="1" applyAlignment="1">
      <alignment/>
      <protection/>
    </xf>
    <xf numFmtId="0" fontId="6" fillId="0" borderId="20" xfId="827" applyNumberFormat="1" applyFont="1" applyFill="1" applyBorder="1" applyAlignment="1">
      <alignment horizontal="center" vertical="center"/>
      <protection/>
    </xf>
    <xf numFmtId="0" fontId="6" fillId="0" borderId="0" xfId="827" applyFont="1" applyFill="1" applyAlignment="1">
      <alignment vertical="center"/>
      <protection/>
    </xf>
    <xf numFmtId="3" fontId="6" fillId="0" borderId="20" xfId="825" applyNumberFormat="1" applyFont="1" applyFill="1" applyBorder="1" applyAlignment="1">
      <alignment horizontal="center" vertical="center"/>
      <protection/>
    </xf>
    <xf numFmtId="0" fontId="6" fillId="0" borderId="20" xfId="825" applyNumberFormat="1" applyFont="1" applyFill="1" applyBorder="1" applyAlignment="1">
      <alignment horizontal="center" vertical="center"/>
      <protection/>
    </xf>
    <xf numFmtId="0" fontId="6" fillId="0" borderId="0" xfId="825" applyFont="1" applyFill="1" applyBorder="1" applyAlignment="1">
      <alignment vertical="center"/>
      <protection/>
    </xf>
    <xf numFmtId="0" fontId="6" fillId="0" borderId="0" xfId="829" applyFont="1" applyFill="1" applyAlignment="1">
      <alignment vertical="center"/>
      <protection/>
    </xf>
    <xf numFmtId="0" fontId="6" fillId="0" borderId="0" xfId="832" applyFont="1" applyFill="1" applyBorder="1" applyAlignment="1">
      <alignment vertical="center"/>
      <protection/>
    </xf>
    <xf numFmtId="3" fontId="6" fillId="0" borderId="0" xfId="837" applyNumberFormat="1" applyFont="1" applyFill="1" applyAlignment="1">
      <alignment vertical="center"/>
      <protection/>
    </xf>
    <xf numFmtId="0" fontId="6" fillId="0" borderId="0" xfId="827" applyFont="1" applyFill="1" applyBorder="1" applyAlignment="1">
      <alignment vertical="center"/>
      <protection/>
    </xf>
    <xf numFmtId="0" fontId="6" fillId="0" borderId="0" xfId="839" applyFont="1" applyFill="1" applyBorder="1" applyAlignment="1" applyProtection="1">
      <alignment horizontal="center" vertical="center"/>
      <protection/>
    </xf>
    <xf numFmtId="0" fontId="43" fillId="0" borderId="0" xfId="839" applyFont="1" applyFill="1" applyBorder="1" applyAlignment="1" applyProtection="1">
      <alignment vertical="center"/>
      <protection/>
    </xf>
    <xf numFmtId="0" fontId="43" fillId="0" borderId="0" xfId="839" applyFont="1" applyFill="1" applyAlignment="1" applyProtection="1">
      <alignment horizontal="center" vertical="center"/>
      <protection/>
    </xf>
    <xf numFmtId="0" fontId="43" fillId="0" borderId="0" xfId="839" applyFont="1" applyFill="1" applyAlignment="1" applyProtection="1">
      <alignment vertical="center"/>
      <protection/>
    </xf>
    <xf numFmtId="3" fontId="43" fillId="0" borderId="0" xfId="839" applyNumberFormat="1" applyFont="1" applyFill="1" applyAlignment="1" applyProtection="1">
      <alignment vertical="center"/>
      <protection/>
    </xf>
    <xf numFmtId="0" fontId="43" fillId="0" borderId="0" xfId="839" applyFont="1" applyFill="1" applyAlignment="1" applyProtection="1">
      <alignment horizontal="right" vertical="center"/>
      <protection/>
    </xf>
    <xf numFmtId="0" fontId="6" fillId="0" borderId="0" xfId="821" applyFont="1" applyFill="1" applyBorder="1" applyAlignment="1">
      <alignment horizontal="left" vertical="center"/>
      <protection/>
    </xf>
    <xf numFmtId="41" fontId="6" fillId="0" borderId="0" xfId="825" applyNumberFormat="1" applyFont="1" applyFill="1" applyBorder="1" applyAlignment="1">
      <alignment horizontal="right" vertical="center"/>
      <protection/>
    </xf>
    <xf numFmtId="0" fontId="43" fillId="0" borderId="0" xfId="821" applyFont="1" applyFill="1" applyBorder="1" applyAlignment="1">
      <alignment vertical="center"/>
      <protection/>
    </xf>
    <xf numFmtId="3" fontId="6" fillId="0" borderId="0" xfId="827" applyNumberFormat="1" applyFont="1" applyFill="1" applyBorder="1" applyAlignment="1">
      <alignment vertical="center"/>
      <protection/>
    </xf>
    <xf numFmtId="3" fontId="5" fillId="0" borderId="0" xfId="825" applyNumberFormat="1" applyFont="1" applyFill="1" applyBorder="1" applyAlignment="1">
      <alignment vertical="center"/>
      <protection/>
    </xf>
    <xf numFmtId="3" fontId="6" fillId="0" borderId="0" xfId="825" applyNumberFormat="1" applyFont="1" applyFill="1" applyBorder="1" applyAlignment="1">
      <alignment vertical="center"/>
      <protection/>
    </xf>
    <xf numFmtId="41" fontId="6" fillId="0" borderId="0" xfId="826" applyNumberFormat="1" applyFont="1" applyFill="1" applyBorder="1" applyAlignment="1" applyProtection="1">
      <alignment horizontal="right" vertical="center"/>
      <protection locked="0"/>
    </xf>
    <xf numFmtId="188" fontId="6" fillId="0" borderId="0" xfId="825" applyNumberFormat="1" applyFont="1" applyFill="1" applyBorder="1" applyAlignment="1">
      <alignment vertical="center"/>
      <protection/>
    </xf>
    <xf numFmtId="179" fontId="6" fillId="0" borderId="0" xfId="825" applyNumberFormat="1" applyFont="1" applyFill="1" applyBorder="1" applyAlignment="1">
      <alignment horizontal="right" vertical="center"/>
      <protection/>
    </xf>
    <xf numFmtId="3" fontId="6" fillId="0" borderId="2" xfId="825" applyNumberFormat="1" applyFont="1" applyFill="1" applyBorder="1" applyAlignment="1">
      <alignment horizontal="right" vertical="center" shrinkToFit="1"/>
      <protection/>
    </xf>
    <xf numFmtId="41" fontId="42" fillId="0" borderId="0" xfId="623" applyFont="1" applyFill="1" applyBorder="1" applyAlignment="1">
      <alignment/>
    </xf>
    <xf numFmtId="0" fontId="6" fillId="0" borderId="2" xfId="825" applyFont="1" applyFill="1" applyBorder="1" applyAlignment="1">
      <alignment horizontal="right" vertical="center" shrinkToFit="1"/>
      <protection/>
    </xf>
    <xf numFmtId="0" fontId="6" fillId="0" borderId="2" xfId="825" applyNumberFormat="1" applyFont="1" applyFill="1" applyBorder="1" applyAlignment="1">
      <alignment horizontal="right" vertical="center" shrinkToFit="1"/>
      <protection/>
    </xf>
    <xf numFmtId="0" fontId="43" fillId="0" borderId="0" xfId="825" applyNumberFormat="1" applyFont="1" applyFill="1" applyBorder="1" applyAlignment="1">
      <alignment vertical="center"/>
      <protection/>
    </xf>
    <xf numFmtId="41" fontId="6" fillId="0" borderId="2" xfId="825" applyNumberFormat="1" applyFont="1" applyFill="1" applyBorder="1" applyAlignment="1">
      <alignment horizontal="right" vertical="center"/>
      <protection/>
    </xf>
    <xf numFmtId="0" fontId="43" fillId="0" borderId="0" xfId="825" applyFont="1" applyFill="1" applyBorder="1" applyAlignment="1">
      <alignment vertical="center"/>
      <protection/>
    </xf>
    <xf numFmtId="179" fontId="6" fillId="0" borderId="0" xfId="825" applyNumberFormat="1" applyFont="1" applyFill="1" applyBorder="1" applyAlignment="1">
      <alignment vertical="center"/>
      <protection/>
    </xf>
    <xf numFmtId="41" fontId="6" fillId="0" borderId="0" xfId="825" applyNumberFormat="1" applyFont="1" applyFill="1" applyBorder="1" applyAlignment="1">
      <alignment horizontal="left" vertical="center"/>
      <protection/>
    </xf>
    <xf numFmtId="179" fontId="43" fillId="0" borderId="0" xfId="825" applyNumberFormat="1" applyFont="1" applyFill="1" applyBorder="1" applyAlignment="1">
      <alignment vertical="center"/>
      <protection/>
    </xf>
    <xf numFmtId="3" fontId="43" fillId="0" borderId="0" xfId="825" applyNumberFormat="1" applyFont="1" applyFill="1" applyBorder="1" applyAlignment="1">
      <alignment vertical="center"/>
      <protection/>
    </xf>
    <xf numFmtId="41" fontId="43" fillId="0" borderId="0" xfId="825" applyNumberFormat="1" applyFont="1" applyFill="1" applyBorder="1" applyAlignment="1">
      <alignment horizontal="left" vertical="center"/>
      <protection/>
    </xf>
    <xf numFmtId="0" fontId="43" fillId="0" borderId="0" xfId="825" applyFont="1" applyFill="1" applyAlignment="1">
      <alignment vertical="center"/>
      <protection/>
    </xf>
    <xf numFmtId="3" fontId="43" fillId="0" borderId="0" xfId="825" applyNumberFormat="1" applyFont="1" applyFill="1" applyAlignment="1">
      <alignment vertical="center"/>
      <protection/>
    </xf>
    <xf numFmtId="179" fontId="43" fillId="0" borderId="0" xfId="825" applyNumberFormat="1" applyFont="1" applyFill="1" applyAlignment="1">
      <alignment vertical="center"/>
      <protection/>
    </xf>
    <xf numFmtId="41" fontId="43" fillId="0" borderId="0" xfId="825" applyNumberFormat="1" applyFont="1" applyFill="1" applyAlignment="1">
      <alignment horizontal="left" vertical="center"/>
      <protection/>
    </xf>
    <xf numFmtId="3" fontId="5" fillId="0" borderId="0" xfId="827" applyNumberFormat="1" applyFont="1" applyFill="1" applyBorder="1" applyAlignment="1">
      <alignment vertical="center"/>
      <protection/>
    </xf>
    <xf numFmtId="3" fontId="6" fillId="0" borderId="0" xfId="827" applyNumberFormat="1" applyFont="1" applyFill="1" applyBorder="1" applyAlignment="1">
      <alignment horizontal="left" vertical="center"/>
      <protection/>
    </xf>
    <xf numFmtId="41" fontId="6" fillId="0" borderId="0" xfId="828" applyNumberFormat="1" applyFont="1" applyFill="1" applyBorder="1" applyAlignment="1" applyProtection="1">
      <alignment horizontal="left" vertical="center"/>
      <protection locked="0"/>
    </xf>
    <xf numFmtId="41" fontId="6" fillId="0" borderId="0" xfId="828" applyNumberFormat="1" applyFont="1" applyFill="1" applyBorder="1" applyAlignment="1" applyProtection="1">
      <alignment vertical="center"/>
      <protection locked="0"/>
    </xf>
    <xf numFmtId="41" fontId="6" fillId="0" borderId="20" xfId="828" applyNumberFormat="1" applyFont="1" applyFill="1" applyBorder="1" applyAlignment="1" applyProtection="1">
      <alignment vertical="center"/>
      <protection locked="0"/>
    </xf>
    <xf numFmtId="0" fontId="6" fillId="0" borderId="2" xfId="827" applyNumberFormat="1" applyFont="1" applyFill="1" applyBorder="1" applyAlignment="1">
      <alignment horizontal="right" vertical="center" shrinkToFit="1"/>
      <protection/>
    </xf>
    <xf numFmtId="0" fontId="43" fillId="0" borderId="0" xfId="827" applyNumberFormat="1" applyFont="1" applyFill="1" applyBorder="1" applyAlignment="1">
      <alignment vertical="center"/>
      <protection/>
    </xf>
    <xf numFmtId="0" fontId="43" fillId="0" borderId="0" xfId="827" applyFont="1" applyFill="1" applyBorder="1" applyAlignment="1">
      <alignment vertical="center"/>
      <protection/>
    </xf>
    <xf numFmtId="0" fontId="6" fillId="0" borderId="0" xfId="827" applyFont="1" applyFill="1" applyAlignment="1">
      <alignment horizontal="left" vertical="center"/>
      <protection/>
    </xf>
    <xf numFmtId="3" fontId="43" fillId="0" borderId="0" xfId="827" applyNumberFormat="1" applyFont="1" applyFill="1" applyBorder="1" applyAlignment="1">
      <alignment vertical="center"/>
      <protection/>
    </xf>
    <xf numFmtId="3" fontId="43" fillId="0" borderId="0" xfId="827" applyNumberFormat="1" applyFont="1" applyFill="1" applyBorder="1" applyAlignment="1">
      <alignment horizontal="left" vertical="center"/>
      <protection/>
    </xf>
    <xf numFmtId="0" fontId="43" fillId="0" borderId="0" xfId="827" applyFont="1" applyFill="1" applyAlignment="1">
      <alignment vertical="center"/>
      <protection/>
    </xf>
    <xf numFmtId="3" fontId="43" fillId="0" borderId="0" xfId="827" applyNumberFormat="1" applyFont="1" applyFill="1" applyAlignment="1">
      <alignment vertical="center"/>
      <protection/>
    </xf>
    <xf numFmtId="0" fontId="6" fillId="0" borderId="0" xfId="829" applyFont="1" applyFill="1" applyBorder="1" applyAlignment="1">
      <alignment vertical="center"/>
      <protection/>
    </xf>
    <xf numFmtId="0" fontId="43" fillId="0" borderId="0" xfId="829" applyFont="1" applyFill="1" applyBorder="1" applyAlignment="1">
      <alignment vertical="center"/>
      <protection/>
    </xf>
    <xf numFmtId="3" fontId="6" fillId="0" borderId="0" xfId="829" applyNumberFormat="1" applyFont="1" applyFill="1" applyBorder="1" applyAlignment="1">
      <alignment horizontal="right" vertical="center"/>
      <protection/>
    </xf>
    <xf numFmtId="3" fontId="43" fillId="0" borderId="0" xfId="829" applyNumberFormat="1" applyFont="1" applyFill="1" applyAlignment="1">
      <alignment horizontal="right" vertical="center"/>
      <protection/>
    </xf>
    <xf numFmtId="3" fontId="43" fillId="0" borderId="0" xfId="829" applyNumberFormat="1" applyFont="1" applyFill="1" applyAlignment="1">
      <alignment horizontal="center" vertical="center"/>
      <protection/>
    </xf>
    <xf numFmtId="0" fontId="43" fillId="0" borderId="0" xfId="829" applyFont="1" applyFill="1" applyAlignment="1">
      <alignment horizontal="center" vertical="center"/>
      <protection/>
    </xf>
    <xf numFmtId="3" fontId="6" fillId="0" borderId="0" xfId="829" applyNumberFormat="1" applyFont="1" applyFill="1" applyAlignment="1">
      <alignment horizontal="right" vertical="center"/>
      <protection/>
    </xf>
    <xf numFmtId="3" fontId="6" fillId="0" borderId="0" xfId="829" applyNumberFormat="1" applyFont="1" applyFill="1" applyBorder="1" applyAlignment="1">
      <alignment horizontal="center" vertical="center"/>
      <protection/>
    </xf>
    <xf numFmtId="0" fontId="43" fillId="0" borderId="0" xfId="829" applyFont="1" applyFill="1" applyAlignment="1">
      <alignment vertical="center"/>
      <protection/>
    </xf>
    <xf numFmtId="3" fontId="43" fillId="0" borderId="0" xfId="829" applyNumberFormat="1" applyFont="1" applyFill="1" applyAlignment="1">
      <alignment vertical="center"/>
      <protection/>
    </xf>
    <xf numFmtId="0" fontId="43" fillId="0" borderId="0" xfId="829" applyFont="1" applyFill="1" applyBorder="1" applyAlignment="1">
      <alignment horizontal="center" vertical="center"/>
      <protection/>
    </xf>
    <xf numFmtId="0" fontId="43" fillId="0" borderId="0" xfId="832" applyFont="1" applyFill="1" applyBorder="1" applyAlignment="1">
      <alignment vertical="center"/>
      <protection/>
    </xf>
    <xf numFmtId="0" fontId="43" fillId="0" borderId="0" xfId="832" applyFont="1" applyFill="1" applyBorder="1" applyAlignment="1">
      <alignment horizontal="right" vertical="center"/>
      <protection/>
    </xf>
    <xf numFmtId="0" fontId="43" fillId="0" borderId="0" xfId="832" applyFont="1" applyFill="1" applyAlignment="1">
      <alignment vertical="center"/>
      <protection/>
    </xf>
    <xf numFmtId="3" fontId="43" fillId="0" borderId="0" xfId="832" applyNumberFormat="1" applyFont="1" applyFill="1" applyBorder="1" applyAlignment="1">
      <alignment horizontal="right" vertical="center"/>
      <protection/>
    </xf>
    <xf numFmtId="0" fontId="43" fillId="0" borderId="0" xfId="832" applyFont="1" applyFill="1" applyAlignment="1">
      <alignment horizontal="right" vertical="center"/>
      <protection/>
    </xf>
    <xf numFmtId="0" fontId="6" fillId="0" borderId="0" xfId="837" applyFont="1" applyFill="1" applyBorder="1" applyAlignment="1">
      <alignment vertical="center"/>
      <protection/>
    </xf>
    <xf numFmtId="0" fontId="43" fillId="0" borderId="0" xfId="837" applyNumberFormat="1" applyFont="1" applyFill="1" applyBorder="1" applyAlignment="1">
      <alignment vertical="center"/>
      <protection/>
    </xf>
    <xf numFmtId="0" fontId="43" fillId="0" borderId="0" xfId="837" applyFont="1" applyFill="1" applyBorder="1" applyAlignment="1">
      <alignment vertical="center"/>
      <protection/>
    </xf>
    <xf numFmtId="3" fontId="43" fillId="0" borderId="0" xfId="837" applyNumberFormat="1" applyFont="1" applyFill="1" applyBorder="1" applyAlignment="1">
      <alignment vertical="center"/>
      <protection/>
    </xf>
    <xf numFmtId="0" fontId="43" fillId="0" borderId="0" xfId="837" applyFont="1" applyFill="1" applyAlignment="1">
      <alignment vertical="center"/>
      <protection/>
    </xf>
    <xf numFmtId="0" fontId="6" fillId="0" borderId="0" xfId="837" applyFont="1" applyFill="1" applyBorder="1" applyAlignment="1">
      <alignment horizontal="left" vertical="center"/>
      <protection/>
    </xf>
    <xf numFmtId="0" fontId="6" fillId="0" borderId="0" xfId="837" applyFont="1" applyFill="1" applyAlignment="1">
      <alignment horizontal="right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3" fontId="43" fillId="0" borderId="0" xfId="0" applyNumberFormat="1" applyFont="1" applyFill="1" applyAlignment="1" applyProtection="1">
      <alignment vertical="center"/>
      <protection/>
    </xf>
    <xf numFmtId="3" fontId="43" fillId="0" borderId="0" xfId="0" applyNumberFormat="1" applyFont="1" applyFill="1" applyBorder="1" applyAlignment="1" applyProtection="1">
      <alignment vertical="center"/>
      <protection/>
    </xf>
    <xf numFmtId="0" fontId="9" fillId="0" borderId="0" xfId="831" applyFont="1" applyFill="1" applyAlignment="1">
      <alignment vertical="center"/>
      <protection/>
    </xf>
    <xf numFmtId="3" fontId="9" fillId="0" borderId="0" xfId="835" applyNumberFormat="1" applyFont="1" applyFill="1" applyAlignment="1">
      <alignment vertical="center"/>
      <protection/>
    </xf>
    <xf numFmtId="0" fontId="9" fillId="0" borderId="0" xfId="835" applyFont="1" applyFill="1" applyBorder="1" applyAlignment="1">
      <alignment horizontal="right" vertical="center"/>
      <protection/>
    </xf>
    <xf numFmtId="3" fontId="9" fillId="0" borderId="0" xfId="835" applyNumberFormat="1" applyFont="1" applyFill="1" applyBorder="1" applyAlignment="1">
      <alignment horizontal="left" vertical="center"/>
      <protection/>
    </xf>
    <xf numFmtId="0" fontId="9" fillId="0" borderId="0" xfId="835" applyFont="1" applyFill="1" applyBorder="1" applyAlignment="1">
      <alignment vertical="center"/>
      <protection/>
    </xf>
    <xf numFmtId="0" fontId="9" fillId="0" borderId="0" xfId="837" applyFont="1" applyFill="1" applyAlignment="1">
      <alignment vertical="center"/>
      <protection/>
    </xf>
    <xf numFmtId="0" fontId="9" fillId="0" borderId="0" xfId="837" applyFont="1" applyFill="1" applyBorder="1" applyAlignment="1">
      <alignment vertical="center"/>
      <protection/>
    </xf>
    <xf numFmtId="0" fontId="9" fillId="0" borderId="0" xfId="837" applyFont="1" applyFill="1" applyBorder="1" applyAlignment="1">
      <alignment horizontal="right" vertical="center"/>
      <protection/>
    </xf>
    <xf numFmtId="0" fontId="10" fillId="0" borderId="0" xfId="832" applyFont="1" applyFill="1" applyBorder="1" applyAlignment="1">
      <alignment horizontal="centerContinuous" vertical="center"/>
      <protection/>
    </xf>
    <xf numFmtId="0" fontId="9" fillId="0" borderId="0" xfId="832" applyFont="1" applyFill="1" applyAlignment="1">
      <alignment horizontal="centerContinuous" vertical="center"/>
      <protection/>
    </xf>
    <xf numFmtId="0" fontId="9" fillId="0" borderId="0" xfId="832" applyFont="1" applyFill="1" applyBorder="1" applyAlignment="1">
      <alignment horizontal="right" vertical="center"/>
      <protection/>
    </xf>
    <xf numFmtId="0" fontId="10" fillId="0" borderId="0" xfId="832" applyFont="1" applyFill="1" applyBorder="1" applyAlignment="1">
      <alignment vertical="center"/>
      <protection/>
    </xf>
    <xf numFmtId="3" fontId="9" fillId="0" borderId="0" xfId="829" applyNumberFormat="1" applyFont="1" applyFill="1" applyAlignment="1">
      <alignment vertical="center"/>
      <protection/>
    </xf>
    <xf numFmtId="3" fontId="9" fillId="0" borderId="0" xfId="829" applyNumberFormat="1" applyFont="1" applyFill="1" applyAlignment="1">
      <alignment horizontal="center" vertical="center"/>
      <protection/>
    </xf>
    <xf numFmtId="0" fontId="9" fillId="0" borderId="0" xfId="829" applyFont="1" applyFill="1" applyAlignment="1">
      <alignment horizontal="center" vertical="center"/>
      <protection/>
    </xf>
    <xf numFmtId="0" fontId="9" fillId="0" borderId="0" xfId="829" applyFont="1" applyFill="1" applyBorder="1" applyAlignment="1">
      <alignment vertical="center"/>
      <protection/>
    </xf>
    <xf numFmtId="0" fontId="9" fillId="0" borderId="0" xfId="829" applyFont="1" applyFill="1" applyAlignment="1">
      <alignment vertical="center"/>
      <protection/>
    </xf>
    <xf numFmtId="0" fontId="9" fillId="0" borderId="0" xfId="829" applyFont="1" applyFill="1" applyBorder="1" applyAlignment="1">
      <alignment horizontal="center" vertical="center"/>
      <protection/>
    </xf>
    <xf numFmtId="0" fontId="9" fillId="0" borderId="0" xfId="829" applyFont="1" applyFill="1" applyBorder="1" applyAlignment="1">
      <alignment horizontal="right" vertical="center"/>
      <protection/>
    </xf>
    <xf numFmtId="3" fontId="9" fillId="0" borderId="0" xfId="827" applyNumberFormat="1" applyFont="1" applyFill="1" applyAlignment="1">
      <alignment vertical="center"/>
      <protection/>
    </xf>
    <xf numFmtId="3" fontId="9" fillId="0" borderId="0" xfId="827" applyNumberFormat="1" applyFont="1" applyFill="1" applyBorder="1" applyAlignment="1">
      <alignment vertical="center"/>
      <protection/>
    </xf>
    <xf numFmtId="3" fontId="9" fillId="0" borderId="0" xfId="827" applyNumberFormat="1" applyFont="1" applyFill="1" applyBorder="1" applyAlignment="1">
      <alignment horizontal="left" vertical="center"/>
      <protection/>
    </xf>
    <xf numFmtId="0" fontId="9" fillId="0" borderId="0" xfId="827" applyFont="1" applyFill="1" applyBorder="1" applyAlignment="1">
      <alignment horizontal="right" vertical="center"/>
      <protection/>
    </xf>
    <xf numFmtId="0" fontId="9" fillId="0" borderId="0" xfId="827" applyFont="1" applyFill="1" applyBorder="1" applyAlignment="1">
      <alignment vertical="center"/>
      <protection/>
    </xf>
    <xf numFmtId="3" fontId="9" fillId="0" borderId="0" xfId="825" applyNumberFormat="1" applyFont="1" applyFill="1" applyAlignment="1">
      <alignment vertical="center"/>
      <protection/>
    </xf>
    <xf numFmtId="3" fontId="9" fillId="0" borderId="0" xfId="825" applyNumberFormat="1" applyFont="1" applyFill="1" applyBorder="1" applyAlignment="1">
      <alignment vertical="center"/>
      <protection/>
    </xf>
    <xf numFmtId="0" fontId="9" fillId="0" borderId="0" xfId="825" applyFont="1" applyFill="1" applyAlignment="1">
      <alignment vertical="center"/>
      <protection/>
    </xf>
    <xf numFmtId="41" fontId="9" fillId="0" borderId="0" xfId="825" applyNumberFormat="1" applyFont="1" applyFill="1" applyAlignment="1">
      <alignment horizontal="left" vertical="center"/>
      <protection/>
    </xf>
    <xf numFmtId="0" fontId="9" fillId="0" borderId="0" xfId="825" applyFont="1" applyFill="1" applyBorder="1" applyAlignment="1">
      <alignment vertical="center"/>
      <protection/>
    </xf>
    <xf numFmtId="0" fontId="9" fillId="0" borderId="0" xfId="825" applyFont="1" applyFill="1" applyBorder="1" applyAlignment="1">
      <alignment horizontal="right" vertical="center"/>
      <protection/>
    </xf>
    <xf numFmtId="0" fontId="9" fillId="0" borderId="0" xfId="821" applyFont="1" applyFill="1" applyBorder="1" applyAlignment="1">
      <alignment vertical="center"/>
      <protection/>
    </xf>
    <xf numFmtId="0" fontId="9" fillId="0" borderId="0" xfId="821" applyFont="1" applyFill="1" applyBorder="1" applyAlignment="1">
      <alignment horizontal="right" vertical="center"/>
      <protection/>
    </xf>
    <xf numFmtId="0" fontId="49" fillId="0" borderId="0" xfId="831" applyFont="1" applyFill="1" applyAlignment="1">
      <alignment vertical="center"/>
      <protection/>
    </xf>
    <xf numFmtId="3" fontId="49" fillId="0" borderId="0" xfId="835" applyNumberFormat="1" applyFont="1" applyFill="1" applyAlignment="1">
      <alignment vertical="center"/>
      <protection/>
    </xf>
    <xf numFmtId="0" fontId="49" fillId="0" borderId="0" xfId="835" applyFont="1" applyFill="1" applyBorder="1" applyAlignment="1">
      <alignment horizontal="right" vertical="center"/>
      <protection/>
    </xf>
    <xf numFmtId="3" fontId="49" fillId="0" borderId="0" xfId="835" applyNumberFormat="1" applyFont="1" applyFill="1" applyBorder="1" applyAlignment="1">
      <alignment horizontal="left" vertical="center"/>
      <protection/>
    </xf>
    <xf numFmtId="0" fontId="49" fillId="0" borderId="0" xfId="835" applyFont="1" applyFill="1" applyBorder="1" applyAlignment="1">
      <alignment vertical="center"/>
      <protection/>
    </xf>
    <xf numFmtId="41" fontId="47" fillId="0" borderId="0" xfId="623" applyFont="1" applyFill="1" applyBorder="1" applyAlignment="1">
      <alignment vertical="center"/>
    </xf>
    <xf numFmtId="0" fontId="47" fillId="0" borderId="0" xfId="837" applyFont="1" applyFill="1" applyAlignment="1">
      <alignment vertical="center"/>
      <protection/>
    </xf>
    <xf numFmtId="0" fontId="47" fillId="0" borderId="0" xfId="837" applyFont="1" applyFill="1" applyBorder="1" applyAlignment="1">
      <alignment vertical="center"/>
      <protection/>
    </xf>
    <xf numFmtId="0" fontId="47" fillId="0" borderId="0" xfId="832" applyFont="1" applyFill="1" applyAlignment="1">
      <alignment vertical="center"/>
      <protection/>
    </xf>
    <xf numFmtId="0" fontId="48" fillId="0" borderId="0" xfId="832" applyFont="1" applyFill="1" applyBorder="1" applyAlignment="1">
      <alignment horizontal="centerContinuous" vertical="center"/>
      <protection/>
    </xf>
    <xf numFmtId="0" fontId="47" fillId="0" borderId="0" xfId="832" applyFont="1" applyFill="1" applyAlignment="1">
      <alignment horizontal="centerContinuous" vertical="center"/>
      <protection/>
    </xf>
    <xf numFmtId="0" fontId="48" fillId="0" borderId="0" xfId="832" applyFont="1" applyFill="1" applyAlignment="1">
      <alignment horizontal="centerContinuous" vertical="center"/>
      <protection/>
    </xf>
    <xf numFmtId="0" fontId="48" fillId="0" borderId="0" xfId="832" applyFont="1" applyFill="1" applyBorder="1" applyAlignment="1">
      <alignment vertical="center"/>
      <protection/>
    </xf>
    <xf numFmtId="0" fontId="47" fillId="0" borderId="0" xfId="832" applyFont="1" applyFill="1" applyBorder="1" applyAlignment="1">
      <alignment vertical="center"/>
      <protection/>
    </xf>
    <xf numFmtId="3" fontId="47" fillId="0" borderId="0" xfId="832" applyNumberFormat="1" applyFont="1" applyFill="1" applyBorder="1" applyAlignment="1">
      <alignment horizontal="right" vertical="center"/>
      <protection/>
    </xf>
    <xf numFmtId="3" fontId="47" fillId="0" borderId="0" xfId="833" applyNumberFormat="1" applyFont="1" applyFill="1" applyBorder="1" applyAlignment="1" applyProtection="1">
      <alignment horizontal="right" vertical="center"/>
      <protection locked="0"/>
    </xf>
    <xf numFmtId="41" fontId="50" fillId="0" borderId="0" xfId="623" applyFont="1" applyFill="1" applyBorder="1" applyAlignment="1">
      <alignment/>
    </xf>
    <xf numFmtId="41" fontId="51" fillId="0" borderId="0" xfId="623" applyFont="1" applyFill="1" applyBorder="1" applyAlignment="1">
      <alignment/>
    </xf>
    <xf numFmtId="0" fontId="7" fillId="0" borderId="0" xfId="832" applyFont="1" applyFill="1" applyBorder="1" applyAlignment="1">
      <alignment vertical="center"/>
      <protection/>
    </xf>
    <xf numFmtId="0" fontId="47" fillId="0" borderId="21" xfId="832" applyNumberFormat="1" applyFont="1" applyFill="1" applyBorder="1" applyAlignment="1">
      <alignment horizontal="center" vertical="center"/>
      <protection/>
    </xf>
    <xf numFmtId="3" fontId="47" fillId="0" borderId="22" xfId="832" applyNumberFormat="1" applyFont="1" applyFill="1" applyBorder="1" applyAlignment="1">
      <alignment horizontal="right" vertical="center"/>
      <protection/>
    </xf>
    <xf numFmtId="0" fontId="47" fillId="0" borderId="23" xfId="832" applyNumberFormat="1" applyFont="1" applyFill="1" applyBorder="1" applyAlignment="1">
      <alignment horizontal="right" vertical="center" shrinkToFit="1"/>
      <protection/>
    </xf>
    <xf numFmtId="0" fontId="7" fillId="0" borderId="22" xfId="832" applyFont="1" applyFill="1" applyBorder="1" applyAlignment="1">
      <alignment vertical="center"/>
      <protection/>
    </xf>
    <xf numFmtId="0" fontId="47" fillId="0" borderId="0" xfId="832" applyFont="1" applyFill="1" applyBorder="1" applyAlignment="1">
      <alignment horizontal="right" vertical="center"/>
      <protection/>
    </xf>
    <xf numFmtId="0" fontId="47" fillId="0" borderId="0" xfId="827" applyFont="1" applyFill="1" applyAlignment="1">
      <alignment horizontal="left" vertical="center"/>
      <protection/>
    </xf>
    <xf numFmtId="0" fontId="47" fillId="0" borderId="0" xfId="829" applyFont="1" applyFill="1" applyAlignment="1">
      <alignment vertical="center"/>
      <protection/>
    </xf>
    <xf numFmtId="3" fontId="47" fillId="0" borderId="0" xfId="829" applyNumberFormat="1" applyFont="1" applyFill="1" applyAlignment="1">
      <alignment vertical="center"/>
      <protection/>
    </xf>
    <xf numFmtId="3" fontId="47" fillId="0" borderId="0" xfId="829" applyNumberFormat="1" applyFont="1" applyFill="1" applyAlignment="1">
      <alignment horizontal="center" vertical="center"/>
      <protection/>
    </xf>
    <xf numFmtId="0" fontId="47" fillId="0" borderId="0" xfId="829" applyFont="1" applyFill="1" applyAlignment="1">
      <alignment horizontal="center" vertical="center"/>
      <protection/>
    </xf>
    <xf numFmtId="0" fontId="47" fillId="0" borderId="0" xfId="829" applyFont="1" applyFill="1" applyBorder="1" applyAlignment="1">
      <alignment vertical="center"/>
      <protection/>
    </xf>
    <xf numFmtId="0" fontId="47" fillId="0" borderId="0" xfId="829" applyFont="1" applyFill="1" applyBorder="1" applyAlignment="1">
      <alignment horizontal="center" vertical="center"/>
      <protection/>
    </xf>
    <xf numFmtId="0" fontId="47" fillId="0" borderId="0" xfId="827" applyFont="1" applyFill="1" applyAlignment="1">
      <alignment vertical="center"/>
      <protection/>
    </xf>
    <xf numFmtId="3" fontId="47" fillId="0" borderId="0" xfId="827" applyNumberFormat="1" applyFont="1" applyFill="1" applyAlignment="1">
      <alignment vertical="center"/>
      <protection/>
    </xf>
    <xf numFmtId="3" fontId="47" fillId="0" borderId="0" xfId="827" applyNumberFormat="1" applyFont="1" applyFill="1" applyBorder="1" applyAlignment="1">
      <alignment vertical="center"/>
      <protection/>
    </xf>
    <xf numFmtId="3" fontId="47" fillId="0" borderId="0" xfId="827" applyNumberFormat="1" applyFont="1" applyFill="1" applyBorder="1" applyAlignment="1">
      <alignment horizontal="left" vertical="center"/>
      <protection/>
    </xf>
    <xf numFmtId="0" fontId="47" fillId="0" borderId="0" xfId="827" applyFont="1" applyFill="1" applyBorder="1" applyAlignment="1">
      <alignment vertical="center"/>
      <protection/>
    </xf>
    <xf numFmtId="41" fontId="47" fillId="0" borderId="0" xfId="828" applyNumberFormat="1" applyFont="1" applyFill="1" applyBorder="1" applyAlignment="1" applyProtection="1">
      <alignment horizontal="left" vertical="center"/>
      <protection locked="0"/>
    </xf>
    <xf numFmtId="0" fontId="47" fillId="0" borderId="20" xfId="827" applyNumberFormat="1" applyFont="1" applyFill="1" applyBorder="1" applyAlignment="1">
      <alignment horizontal="center" vertical="center"/>
      <protection/>
    </xf>
    <xf numFmtId="41" fontId="47" fillId="0" borderId="0" xfId="828" applyNumberFormat="1" applyFont="1" applyFill="1" applyBorder="1" applyAlignment="1" applyProtection="1">
      <alignment vertical="center"/>
      <protection locked="0"/>
    </xf>
    <xf numFmtId="41" fontId="47" fillId="0" borderId="20" xfId="828" applyNumberFormat="1" applyFont="1" applyFill="1" applyBorder="1" applyAlignment="1" applyProtection="1">
      <alignment vertical="center"/>
      <protection locked="0"/>
    </xf>
    <xf numFmtId="0" fontId="47" fillId="0" borderId="2" xfId="827" applyNumberFormat="1" applyFont="1" applyFill="1" applyBorder="1" applyAlignment="1">
      <alignment horizontal="right" vertical="center" shrinkToFit="1"/>
      <protection/>
    </xf>
    <xf numFmtId="0" fontId="7" fillId="0" borderId="0" xfId="827" applyNumberFormat="1" applyFont="1" applyFill="1" applyBorder="1" applyAlignment="1">
      <alignment vertical="center"/>
      <protection/>
    </xf>
    <xf numFmtId="0" fontId="47" fillId="0" borderId="0" xfId="825" applyFont="1" applyFill="1" applyAlignment="1">
      <alignment vertical="center"/>
      <protection/>
    </xf>
    <xf numFmtId="3" fontId="47" fillId="0" borderId="0" xfId="825" applyNumberFormat="1" applyFont="1" applyFill="1" applyAlignment="1">
      <alignment vertical="center"/>
      <protection/>
    </xf>
    <xf numFmtId="3" fontId="47" fillId="0" borderId="0" xfId="825" applyNumberFormat="1" applyFont="1" applyFill="1" applyBorder="1" applyAlignment="1">
      <alignment vertical="center"/>
      <protection/>
    </xf>
    <xf numFmtId="41" fontId="47" fillId="0" borderId="0" xfId="825" applyNumberFormat="1" applyFont="1" applyFill="1" applyAlignment="1">
      <alignment horizontal="left" vertical="center"/>
      <protection/>
    </xf>
    <xf numFmtId="0" fontId="47" fillId="0" borderId="0" xfId="825" applyFont="1" applyFill="1" applyBorder="1" applyAlignment="1">
      <alignment vertical="center"/>
      <protection/>
    </xf>
    <xf numFmtId="0" fontId="47" fillId="0" borderId="0" xfId="821" applyFont="1" applyFill="1" applyBorder="1" applyAlignment="1">
      <alignment vertical="center"/>
      <protection/>
    </xf>
    <xf numFmtId="0" fontId="47" fillId="0" borderId="0" xfId="821" applyFont="1" applyFill="1" applyBorder="1" applyAlignment="1">
      <alignment horizontal="right" vertical="center"/>
      <protection/>
    </xf>
    <xf numFmtId="0" fontId="55" fillId="0" borderId="0" xfId="835" applyFont="1" applyFill="1" applyAlignment="1">
      <alignment horizontal="left" vertical="center"/>
      <protection/>
    </xf>
    <xf numFmtId="0" fontId="55" fillId="0" borderId="0" xfId="837" applyFont="1" applyFill="1" applyBorder="1" applyAlignment="1">
      <alignment horizontal="centerContinuous" vertical="center"/>
      <protection/>
    </xf>
    <xf numFmtId="0" fontId="55" fillId="0" borderId="0" xfId="837" applyFont="1" applyFill="1" applyAlignment="1">
      <alignment horizontal="centerContinuous" vertical="center"/>
      <protection/>
    </xf>
    <xf numFmtId="0" fontId="55" fillId="0" borderId="0" xfId="837" applyFont="1" applyFill="1" applyBorder="1" applyAlignment="1">
      <alignment vertical="center"/>
      <protection/>
    </xf>
    <xf numFmtId="0" fontId="55" fillId="0" borderId="0" xfId="832" applyFont="1" applyFill="1" applyAlignment="1">
      <alignment horizontal="centerContinuous" vertical="center"/>
      <protection/>
    </xf>
    <xf numFmtId="0" fontId="55" fillId="0" borderId="0" xfId="832" applyFont="1" applyFill="1" applyBorder="1" applyAlignment="1">
      <alignment horizontal="centerContinuous" vertical="center"/>
      <protection/>
    </xf>
    <xf numFmtId="0" fontId="55" fillId="0" borderId="0" xfId="832" applyFont="1" applyFill="1" applyBorder="1" applyAlignment="1">
      <alignment vertical="center"/>
      <protection/>
    </xf>
    <xf numFmtId="0" fontId="55" fillId="0" borderId="0" xfId="829" applyFont="1" applyFill="1" applyAlignment="1">
      <alignment horizontal="centerContinuous" vertical="center"/>
      <protection/>
    </xf>
    <xf numFmtId="3" fontId="55" fillId="0" borderId="0" xfId="829" applyNumberFormat="1" applyFont="1" applyFill="1" applyAlignment="1">
      <alignment horizontal="centerContinuous" vertical="center"/>
      <protection/>
    </xf>
    <xf numFmtId="0" fontId="55" fillId="0" borderId="0" xfId="829" applyFont="1" applyFill="1" applyBorder="1" applyAlignment="1">
      <alignment horizontal="centerContinuous" vertical="center"/>
      <protection/>
    </xf>
    <xf numFmtId="0" fontId="57" fillId="0" borderId="0" xfId="829" applyFont="1" applyFill="1" applyBorder="1" applyAlignment="1">
      <alignment vertical="center"/>
      <protection/>
    </xf>
    <xf numFmtId="0" fontId="55" fillId="0" borderId="0" xfId="827" applyFont="1" applyFill="1" applyAlignment="1">
      <alignment horizontal="centerContinuous" vertical="center"/>
      <protection/>
    </xf>
    <xf numFmtId="3" fontId="55" fillId="0" borderId="0" xfId="827" applyNumberFormat="1" applyFont="1" applyFill="1" applyAlignment="1">
      <alignment horizontal="centerContinuous" vertical="center"/>
      <protection/>
    </xf>
    <xf numFmtId="3" fontId="55" fillId="0" borderId="0" xfId="827" applyNumberFormat="1" applyFont="1" applyFill="1" applyBorder="1" applyAlignment="1">
      <alignment horizontal="centerContinuous" vertical="center"/>
      <protection/>
    </xf>
    <xf numFmtId="0" fontId="55" fillId="0" borderId="0" xfId="827" applyFont="1" applyFill="1" applyBorder="1" applyAlignment="1">
      <alignment vertical="center"/>
      <protection/>
    </xf>
    <xf numFmtId="0" fontId="55" fillId="0" borderId="0" xfId="825" applyFont="1" applyFill="1" applyAlignment="1">
      <alignment horizontal="centerContinuous" vertical="center"/>
      <protection/>
    </xf>
    <xf numFmtId="3" fontId="55" fillId="0" borderId="0" xfId="825" applyNumberFormat="1" applyFont="1" applyFill="1" applyAlignment="1">
      <alignment horizontal="centerContinuous" vertical="center"/>
      <protection/>
    </xf>
    <xf numFmtId="3" fontId="55" fillId="0" borderId="0" xfId="825" applyNumberFormat="1" applyFont="1" applyFill="1" applyBorder="1" applyAlignment="1">
      <alignment horizontal="centerContinuous" vertical="center"/>
      <protection/>
    </xf>
    <xf numFmtId="0" fontId="55" fillId="0" borderId="0" xfId="825" applyFont="1" applyFill="1" applyBorder="1" applyAlignment="1">
      <alignment horizontal="centerContinuous" vertical="center"/>
      <protection/>
    </xf>
    <xf numFmtId="41" fontId="55" fillId="0" borderId="0" xfId="825" applyNumberFormat="1" applyFont="1" applyFill="1" applyAlignment="1">
      <alignment horizontal="centerContinuous" vertical="center"/>
      <protection/>
    </xf>
    <xf numFmtId="0" fontId="55" fillId="0" borderId="0" xfId="825" applyFont="1" applyFill="1" applyBorder="1" applyAlignment="1">
      <alignment vertical="center"/>
      <protection/>
    </xf>
    <xf numFmtId="0" fontId="55" fillId="0" borderId="0" xfId="821" applyFont="1" applyFill="1" applyBorder="1" applyAlignment="1">
      <alignment horizontal="centerContinuous" vertical="center"/>
      <protection/>
    </xf>
    <xf numFmtId="0" fontId="55" fillId="0" borderId="0" xfId="821" applyFont="1" applyFill="1" applyBorder="1" applyAlignment="1">
      <alignment horizontal="left" vertical="center"/>
      <protection/>
    </xf>
    <xf numFmtId="0" fontId="55" fillId="0" borderId="0" xfId="821" applyFont="1" applyFill="1" applyBorder="1" applyAlignment="1">
      <alignment vertical="center"/>
      <protection/>
    </xf>
    <xf numFmtId="0" fontId="52" fillId="0" borderId="0" xfId="831" applyFont="1" applyFill="1" applyBorder="1" applyAlignment="1">
      <alignment vertical="center"/>
      <protection/>
    </xf>
    <xf numFmtId="0" fontId="52" fillId="0" borderId="0" xfId="831" applyFont="1" applyFill="1" applyBorder="1" applyAlignment="1">
      <alignment horizontal="center" vertical="center"/>
      <protection/>
    </xf>
    <xf numFmtId="0" fontId="52" fillId="0" borderId="0" xfId="831" applyFont="1" applyFill="1" applyAlignment="1">
      <alignment vertical="center"/>
      <protection/>
    </xf>
    <xf numFmtId="3" fontId="52" fillId="0" borderId="0" xfId="831" applyNumberFormat="1" applyFont="1" applyFill="1" applyAlignment="1">
      <alignment vertical="center"/>
      <protection/>
    </xf>
    <xf numFmtId="0" fontId="52" fillId="0" borderId="0" xfId="831" applyFont="1" applyFill="1" applyAlignment="1">
      <alignment horizontal="left" vertical="center"/>
      <protection/>
    </xf>
    <xf numFmtId="0" fontId="52" fillId="0" borderId="0" xfId="831" applyFont="1" applyFill="1" applyBorder="1" applyAlignment="1">
      <alignment horizontal="left" vertical="center"/>
      <protection/>
    </xf>
    <xf numFmtId="41" fontId="52" fillId="0" borderId="0" xfId="623" applyFont="1" applyFill="1" applyBorder="1" applyAlignment="1">
      <alignment vertical="center"/>
    </xf>
    <xf numFmtId="41" fontId="52" fillId="0" borderId="0" xfId="833" applyNumberFormat="1" applyFont="1" applyFill="1" applyBorder="1" applyAlignment="1" applyProtection="1">
      <alignment horizontal="right" vertical="center"/>
      <protection locked="0"/>
    </xf>
    <xf numFmtId="0" fontId="53" fillId="0" borderId="0" xfId="837" applyFont="1" applyFill="1" applyBorder="1" applyAlignment="1">
      <alignment horizontal="centerContinuous" vertical="center"/>
      <protection/>
    </xf>
    <xf numFmtId="0" fontId="52" fillId="0" borderId="0" xfId="837" applyFont="1" applyFill="1" applyAlignment="1">
      <alignment horizontal="centerContinuous" vertical="center"/>
      <protection/>
    </xf>
    <xf numFmtId="0" fontId="52" fillId="0" borderId="0" xfId="837" applyFont="1" applyFill="1" applyBorder="1" applyAlignment="1">
      <alignment horizontal="centerContinuous" vertical="center"/>
      <protection/>
    </xf>
    <xf numFmtId="0" fontId="52" fillId="0" borderId="0" xfId="837" applyFont="1" applyFill="1" applyBorder="1" applyAlignment="1">
      <alignment vertical="center"/>
      <protection/>
    </xf>
    <xf numFmtId="49" fontId="52" fillId="0" borderId="0" xfId="837" applyNumberFormat="1" applyFont="1" applyFill="1" applyBorder="1" applyAlignment="1">
      <alignment horizontal="right" vertical="center"/>
      <protection/>
    </xf>
    <xf numFmtId="0" fontId="52" fillId="0" borderId="0" xfId="832" applyFont="1" applyFill="1" applyAlignment="1">
      <alignment horizontal="centerContinuous" vertical="center"/>
      <protection/>
    </xf>
    <xf numFmtId="0" fontId="52" fillId="0" borderId="0" xfId="832" applyFont="1" applyFill="1" applyBorder="1" applyAlignment="1">
      <alignment horizontal="centerContinuous" vertical="center"/>
      <protection/>
    </xf>
    <xf numFmtId="0" fontId="52" fillId="0" borderId="0" xfId="832" applyFont="1" applyFill="1" applyBorder="1" applyAlignment="1">
      <alignment horizontal="left" vertical="center"/>
      <protection/>
    </xf>
    <xf numFmtId="0" fontId="52" fillId="0" borderId="0" xfId="832" applyFont="1" applyFill="1" applyBorder="1" applyAlignment="1">
      <alignment vertical="center"/>
      <protection/>
    </xf>
    <xf numFmtId="3" fontId="52" fillId="0" borderId="0" xfId="832" applyNumberFormat="1" applyFont="1" applyFill="1" applyBorder="1" applyAlignment="1">
      <alignment horizontal="right" vertical="center"/>
      <protection/>
    </xf>
    <xf numFmtId="3" fontId="52" fillId="0" borderId="0" xfId="833" applyNumberFormat="1" applyFont="1" applyFill="1" applyBorder="1" applyAlignment="1" applyProtection="1">
      <alignment horizontal="right" vertical="center"/>
      <protection locked="0"/>
    </xf>
    <xf numFmtId="0" fontId="52" fillId="0" borderId="20" xfId="832" applyNumberFormat="1" applyFont="1" applyFill="1" applyBorder="1" applyAlignment="1">
      <alignment horizontal="center" vertical="center"/>
      <protection/>
    </xf>
    <xf numFmtId="0" fontId="52" fillId="0" borderId="2" xfId="832" applyNumberFormat="1" applyFont="1" applyFill="1" applyBorder="1" applyAlignment="1">
      <alignment horizontal="right" vertical="center" shrinkToFit="1"/>
      <protection/>
    </xf>
    <xf numFmtId="184" fontId="52" fillId="0" borderId="0" xfId="623" applyNumberFormat="1" applyFont="1" applyFill="1" applyBorder="1" applyAlignment="1">
      <alignment/>
    </xf>
    <xf numFmtId="41" fontId="52" fillId="0" borderId="0" xfId="623" applyFont="1" applyFill="1" applyBorder="1" applyAlignment="1">
      <alignment/>
    </xf>
    <xf numFmtId="184" fontId="52" fillId="0" borderId="0" xfId="833" applyNumberFormat="1" applyFont="1" applyFill="1" applyBorder="1" applyAlignment="1" applyProtection="1">
      <alignment horizontal="left" vertical="center"/>
      <protection locked="0"/>
    </xf>
    <xf numFmtId="0" fontId="52" fillId="0" borderId="0" xfId="832" applyNumberFormat="1" applyFont="1" applyFill="1" applyBorder="1" applyAlignment="1">
      <alignment vertical="center"/>
      <protection/>
    </xf>
    <xf numFmtId="0" fontId="52" fillId="0" borderId="0" xfId="829" applyFont="1" applyFill="1" applyAlignment="1">
      <alignment horizontal="centerContinuous" vertical="center"/>
      <protection/>
    </xf>
    <xf numFmtId="3" fontId="52" fillId="0" borderId="0" xfId="829" applyNumberFormat="1" applyFont="1" applyFill="1" applyAlignment="1">
      <alignment horizontal="centerContinuous" vertical="center"/>
      <protection/>
    </xf>
    <xf numFmtId="0" fontId="52" fillId="0" borderId="0" xfId="829" applyFont="1" applyFill="1" applyBorder="1" applyAlignment="1">
      <alignment horizontal="center" vertical="center"/>
      <protection/>
    </xf>
    <xf numFmtId="0" fontId="52" fillId="0" borderId="0" xfId="829" applyFont="1" applyFill="1" applyBorder="1" applyAlignment="1">
      <alignment vertical="center"/>
      <protection/>
    </xf>
    <xf numFmtId="0" fontId="52" fillId="0" borderId="0" xfId="827" applyFont="1" applyFill="1" applyAlignment="1">
      <alignment horizontal="centerContinuous" vertical="center"/>
      <protection/>
    </xf>
    <xf numFmtId="3" fontId="52" fillId="0" borderId="0" xfId="827" applyNumberFormat="1" applyFont="1" applyFill="1" applyAlignment="1">
      <alignment horizontal="centerContinuous" vertical="center"/>
      <protection/>
    </xf>
    <xf numFmtId="3" fontId="52" fillId="0" borderId="0" xfId="827" applyNumberFormat="1" applyFont="1" applyFill="1" applyBorder="1" applyAlignment="1">
      <alignment horizontal="centerContinuous" vertical="center"/>
      <protection/>
    </xf>
    <xf numFmtId="3" fontId="52" fillId="0" borderId="0" xfId="827" applyNumberFormat="1" applyFont="1" applyFill="1" applyBorder="1" applyAlignment="1">
      <alignment horizontal="left" vertical="center"/>
      <protection/>
    </xf>
    <xf numFmtId="0" fontId="52" fillId="0" borderId="0" xfId="827" applyFont="1" applyFill="1" applyBorder="1" applyAlignment="1">
      <alignment horizontal="centerContinuous" vertical="center"/>
      <protection/>
    </xf>
    <xf numFmtId="0" fontId="52" fillId="0" borderId="0" xfId="827" applyFont="1" applyFill="1" applyBorder="1" applyAlignment="1">
      <alignment vertical="center"/>
      <protection/>
    </xf>
    <xf numFmtId="0" fontId="53" fillId="0" borderId="0" xfId="827" applyFont="1" applyFill="1" applyBorder="1" applyAlignment="1">
      <alignment vertical="center"/>
      <protection/>
    </xf>
    <xf numFmtId="3" fontId="52" fillId="0" borderId="20" xfId="827" applyNumberFormat="1" applyFont="1" applyFill="1" applyBorder="1" applyAlignment="1">
      <alignment horizontal="center" vertical="center"/>
      <protection/>
    </xf>
    <xf numFmtId="41" fontId="52" fillId="0" borderId="0" xfId="828" applyNumberFormat="1" applyFont="1" applyFill="1" applyBorder="1" applyAlignment="1" applyProtection="1">
      <alignment horizontal="right" vertical="center"/>
      <protection locked="0"/>
    </xf>
    <xf numFmtId="41" fontId="52" fillId="0" borderId="0" xfId="828" applyNumberFormat="1" applyFont="1" applyFill="1" applyBorder="1" applyAlignment="1" applyProtection="1">
      <alignment horizontal="left" vertical="center"/>
      <protection locked="0"/>
    </xf>
    <xf numFmtId="41" fontId="52" fillId="0" borderId="20" xfId="828" applyNumberFormat="1" applyFont="1" applyFill="1" applyBorder="1" applyAlignment="1" applyProtection="1">
      <alignment horizontal="right" vertical="center"/>
      <protection locked="0"/>
    </xf>
    <xf numFmtId="3" fontId="52" fillId="0" borderId="2" xfId="827" applyNumberFormat="1" applyFont="1" applyFill="1" applyBorder="1" applyAlignment="1">
      <alignment horizontal="right" vertical="center" shrinkToFit="1"/>
      <protection/>
    </xf>
    <xf numFmtId="0" fontId="52" fillId="0" borderId="2" xfId="827" applyFont="1" applyFill="1" applyBorder="1" applyAlignment="1">
      <alignment horizontal="right" vertical="center" shrinkToFit="1"/>
      <protection/>
    </xf>
    <xf numFmtId="0" fontId="52" fillId="0" borderId="20" xfId="827" applyNumberFormat="1" applyFont="1" applyFill="1" applyBorder="1" applyAlignment="1">
      <alignment horizontal="center" vertical="center"/>
      <protection/>
    </xf>
    <xf numFmtId="41" fontId="52" fillId="0" borderId="0" xfId="828" applyNumberFormat="1" applyFont="1" applyFill="1" applyBorder="1" applyAlignment="1" applyProtection="1">
      <alignment vertical="center"/>
      <protection locked="0"/>
    </xf>
    <xf numFmtId="41" fontId="52" fillId="0" borderId="20" xfId="828" applyNumberFormat="1" applyFont="1" applyFill="1" applyBorder="1" applyAlignment="1" applyProtection="1">
      <alignment vertical="center"/>
      <protection locked="0"/>
    </xf>
    <xf numFmtId="0" fontId="52" fillId="0" borderId="2" xfId="827" applyNumberFormat="1" applyFont="1" applyFill="1" applyBorder="1" applyAlignment="1">
      <alignment horizontal="right" vertical="center" shrinkToFit="1"/>
      <protection/>
    </xf>
    <xf numFmtId="0" fontId="52" fillId="0" borderId="0" xfId="827" applyNumberFormat="1" applyFont="1" applyFill="1" applyBorder="1" applyAlignment="1">
      <alignment vertical="center"/>
      <protection/>
    </xf>
    <xf numFmtId="0" fontId="52" fillId="0" borderId="0" xfId="825" applyFont="1" applyFill="1" applyAlignment="1">
      <alignment horizontal="centerContinuous" vertical="center"/>
      <protection/>
    </xf>
    <xf numFmtId="3" fontId="52" fillId="0" borderId="0" xfId="825" applyNumberFormat="1" applyFont="1" applyFill="1" applyAlignment="1">
      <alignment horizontal="centerContinuous" vertical="center"/>
      <protection/>
    </xf>
    <xf numFmtId="3" fontId="52" fillId="0" borderId="0" xfId="825" applyNumberFormat="1" applyFont="1" applyFill="1" applyBorder="1" applyAlignment="1">
      <alignment horizontal="centerContinuous" vertical="center"/>
      <protection/>
    </xf>
    <xf numFmtId="0" fontId="52" fillId="0" borderId="0" xfId="825" applyFont="1" applyFill="1" applyBorder="1" applyAlignment="1">
      <alignment horizontal="center" vertical="center"/>
      <protection/>
    </xf>
    <xf numFmtId="41" fontId="52" fillId="0" borderId="0" xfId="825" applyNumberFormat="1" applyFont="1" applyFill="1" applyAlignment="1">
      <alignment horizontal="centerContinuous" vertical="center"/>
      <protection/>
    </xf>
    <xf numFmtId="0" fontId="52" fillId="0" borderId="0" xfId="825" applyFont="1" applyFill="1" applyBorder="1" applyAlignment="1">
      <alignment vertical="center"/>
      <protection/>
    </xf>
    <xf numFmtId="0" fontId="52" fillId="0" borderId="0" xfId="825" applyFont="1" applyFill="1" applyBorder="1" applyAlignment="1">
      <alignment/>
      <protection/>
    </xf>
    <xf numFmtId="0" fontId="52" fillId="0" borderId="0" xfId="825" applyFont="1" applyFill="1" applyBorder="1" applyAlignment="1">
      <alignment vertical="top"/>
      <protection/>
    </xf>
    <xf numFmtId="41" fontId="52" fillId="0" borderId="0" xfId="826" applyNumberFormat="1" applyFont="1" applyFill="1" applyBorder="1" applyAlignment="1" applyProtection="1">
      <alignment horizontal="right" vertical="center"/>
      <protection locked="0"/>
    </xf>
    <xf numFmtId="188" fontId="52" fillId="0" borderId="0" xfId="825" applyNumberFormat="1" applyFont="1" applyFill="1" applyBorder="1" applyAlignment="1">
      <alignment vertical="center"/>
      <protection/>
    </xf>
    <xf numFmtId="0" fontId="46" fillId="0" borderId="0" xfId="748" applyFont="1" applyFill="1" applyAlignment="1">
      <alignment vertical="center"/>
      <protection/>
    </xf>
    <xf numFmtId="3" fontId="49" fillId="0" borderId="0" xfId="748" applyNumberFormat="1" applyFont="1" applyFill="1" applyAlignment="1">
      <alignment vertical="center"/>
      <protection/>
    </xf>
    <xf numFmtId="0" fontId="49" fillId="0" borderId="0" xfId="748" applyFont="1" applyFill="1" applyBorder="1" applyAlignment="1">
      <alignment vertical="center"/>
      <protection/>
    </xf>
    <xf numFmtId="0" fontId="49" fillId="0" borderId="0" xfId="748" applyFont="1" applyFill="1" applyBorder="1" applyAlignment="1">
      <alignment horizontal="left" vertical="center"/>
      <protection/>
    </xf>
    <xf numFmtId="0" fontId="46" fillId="0" borderId="0" xfId="748" applyFont="1" applyFill="1" applyBorder="1" applyAlignment="1">
      <alignment horizontal="right" vertical="center"/>
      <protection/>
    </xf>
    <xf numFmtId="0" fontId="9" fillId="0" borderId="0" xfId="748" applyFont="1" applyFill="1" applyAlignment="1">
      <alignment vertical="center"/>
      <protection/>
    </xf>
    <xf numFmtId="3" fontId="47" fillId="0" borderId="0" xfId="748" applyNumberFormat="1" applyFont="1" applyFill="1" applyAlignment="1">
      <alignment vertical="center"/>
      <protection/>
    </xf>
    <xf numFmtId="0" fontId="47" fillId="0" borderId="0" xfId="748" applyFont="1" applyFill="1" applyBorder="1" applyAlignment="1">
      <alignment vertical="center"/>
      <protection/>
    </xf>
    <xf numFmtId="183" fontId="47" fillId="0" borderId="0" xfId="748" applyNumberFormat="1" applyFont="1" applyFill="1" applyBorder="1" applyAlignment="1">
      <alignment vertical="center"/>
      <protection/>
    </xf>
    <xf numFmtId="0" fontId="47" fillId="0" borderId="0" xfId="748" applyFont="1" applyFill="1" applyBorder="1" applyAlignment="1">
      <alignment horizontal="left" vertical="center"/>
      <protection/>
    </xf>
    <xf numFmtId="0" fontId="47" fillId="0" borderId="0" xfId="748" applyFont="1" applyFill="1" applyAlignment="1">
      <alignment horizontal="centerContinuous" vertical="center"/>
      <protection/>
    </xf>
    <xf numFmtId="3" fontId="48" fillId="0" borderId="0" xfId="748" applyNumberFormat="1" applyFont="1" applyFill="1" applyAlignment="1">
      <alignment horizontal="centerContinuous" vertical="center"/>
      <protection/>
    </xf>
    <xf numFmtId="3" fontId="47" fillId="0" borderId="0" xfId="748" applyNumberFormat="1" applyFont="1" applyFill="1" applyAlignment="1">
      <alignment horizontal="centerContinuous" vertical="center"/>
      <protection/>
    </xf>
    <xf numFmtId="0" fontId="48" fillId="0" borderId="0" xfId="748" applyFont="1" applyFill="1" applyBorder="1" applyAlignment="1">
      <alignment horizontal="centerContinuous" vertical="center"/>
      <protection/>
    </xf>
    <xf numFmtId="3" fontId="47" fillId="0" borderId="0" xfId="748" applyNumberFormat="1" applyFont="1" applyFill="1" applyAlignment="1">
      <alignment horizontal="center" vertical="center"/>
      <protection/>
    </xf>
    <xf numFmtId="0" fontId="48" fillId="0" borderId="0" xfId="748" applyFont="1" applyFill="1" applyBorder="1" applyAlignment="1">
      <alignment vertical="center"/>
      <protection/>
    </xf>
    <xf numFmtId="3" fontId="50" fillId="0" borderId="0" xfId="748" applyNumberFormat="1" applyFont="1" applyFill="1" applyBorder="1" applyAlignment="1">
      <alignment vertical="center" shrinkToFit="1"/>
      <protection/>
    </xf>
    <xf numFmtId="0" fontId="50" fillId="0" borderId="0" xfId="748" applyFont="1" applyFill="1" applyBorder="1" applyAlignment="1">
      <alignment horizontal="centerContinuous" vertical="center" shrinkToFit="1"/>
      <protection/>
    </xf>
    <xf numFmtId="0" fontId="50" fillId="0" borderId="0" xfId="748" applyFont="1" applyFill="1" applyBorder="1" applyAlignment="1">
      <alignment horizontal="right" vertical="center" shrinkToFit="1"/>
      <protection/>
    </xf>
    <xf numFmtId="0" fontId="50" fillId="0" borderId="0" xfId="748" applyFont="1" applyFill="1" applyBorder="1" applyAlignment="1">
      <alignment vertical="center" shrinkToFit="1"/>
      <protection/>
    </xf>
    <xf numFmtId="0" fontId="50" fillId="0" borderId="0" xfId="748" applyFont="1" applyFill="1" applyBorder="1" applyAlignment="1">
      <alignment horizontal="right" vertical="center"/>
      <protection/>
    </xf>
    <xf numFmtId="0" fontId="54" fillId="0" borderId="0" xfId="748" applyFont="1" applyFill="1" applyBorder="1" applyAlignment="1">
      <alignment vertical="center" shrinkToFit="1"/>
      <protection/>
    </xf>
    <xf numFmtId="0" fontId="42" fillId="0" borderId="0" xfId="748" applyFont="1" applyFill="1" applyAlignment="1">
      <alignment vertical="center"/>
      <protection/>
    </xf>
    <xf numFmtId="41" fontId="50" fillId="0" borderId="0" xfId="748" applyNumberFormat="1" applyFont="1" applyFill="1" applyAlignment="1">
      <alignment vertical="center" shrinkToFit="1"/>
      <protection/>
    </xf>
    <xf numFmtId="41" fontId="50" fillId="0" borderId="0" xfId="748" applyNumberFormat="1" applyFont="1" applyFill="1" applyBorder="1" applyAlignment="1">
      <alignment vertical="center" shrinkToFit="1"/>
      <protection/>
    </xf>
    <xf numFmtId="41" fontId="50" fillId="0" borderId="0" xfId="748" applyNumberFormat="1" applyFont="1" applyFill="1" applyAlignment="1">
      <alignment horizontal="left" vertical="center"/>
      <protection/>
    </xf>
    <xf numFmtId="41" fontId="50" fillId="0" borderId="0" xfId="748" applyNumberFormat="1" applyFont="1" applyFill="1" applyBorder="1" applyAlignment="1">
      <alignment horizontal="left" vertical="center" shrinkToFit="1"/>
      <protection/>
    </xf>
    <xf numFmtId="0" fontId="50" fillId="0" borderId="0" xfId="748" applyFont="1" applyFill="1" applyAlignment="1">
      <alignment vertical="center"/>
      <protection/>
    </xf>
    <xf numFmtId="41" fontId="7" fillId="0" borderId="0" xfId="748" applyNumberFormat="1" applyFont="1" applyFill="1" applyAlignment="1">
      <alignment vertical="center"/>
      <protection/>
    </xf>
    <xf numFmtId="41" fontId="7" fillId="0" borderId="0" xfId="748" applyNumberFormat="1" applyFont="1" applyFill="1" applyBorder="1" applyAlignment="1">
      <alignment vertical="center"/>
      <protection/>
    </xf>
    <xf numFmtId="41" fontId="7" fillId="0" borderId="0" xfId="748" applyNumberFormat="1" applyFont="1" applyFill="1" applyBorder="1" applyAlignment="1">
      <alignment horizontal="left" vertical="center"/>
      <protection/>
    </xf>
    <xf numFmtId="0" fontId="7" fillId="0" borderId="0" xfId="748" applyFont="1" applyFill="1" applyBorder="1" applyAlignment="1">
      <alignment vertical="center"/>
      <protection/>
    </xf>
    <xf numFmtId="0" fontId="7" fillId="0" borderId="0" xfId="748" applyFont="1" applyFill="1" applyAlignment="1">
      <alignment vertical="center"/>
      <protection/>
    </xf>
    <xf numFmtId="3" fontId="7" fillId="0" borderId="0" xfId="748" applyNumberFormat="1" applyFont="1" applyFill="1" applyAlignment="1">
      <alignment vertical="center"/>
      <protection/>
    </xf>
    <xf numFmtId="0" fontId="7" fillId="0" borderId="0" xfId="748" applyFont="1" applyFill="1" applyBorder="1" applyAlignment="1">
      <alignment horizontal="left" vertical="center"/>
      <protection/>
    </xf>
    <xf numFmtId="0" fontId="42" fillId="0" borderId="0" xfId="825" applyFont="1" applyFill="1" applyBorder="1" applyAlignment="1">
      <alignment vertical="center"/>
      <protection/>
    </xf>
    <xf numFmtId="41" fontId="42" fillId="0" borderId="0" xfId="826" applyNumberFormat="1" applyFont="1" applyFill="1" applyBorder="1" applyAlignment="1" applyProtection="1">
      <alignment horizontal="right" vertical="center"/>
      <protection locked="0"/>
    </xf>
    <xf numFmtId="188" fontId="42" fillId="0" borderId="0" xfId="825" applyNumberFormat="1" applyFont="1" applyFill="1" applyBorder="1" applyAlignment="1">
      <alignment vertical="center"/>
      <protection/>
    </xf>
    <xf numFmtId="0" fontId="50" fillId="0" borderId="0" xfId="829" applyFont="1" applyFill="1" applyBorder="1" applyAlignment="1" applyProtection="1">
      <alignment vertical="center"/>
      <protection locked="0"/>
    </xf>
    <xf numFmtId="0" fontId="50" fillId="0" borderId="0" xfId="837" applyFont="1" applyFill="1" applyBorder="1" applyAlignment="1">
      <alignment vertical="center"/>
      <protection/>
    </xf>
    <xf numFmtId="3" fontId="52" fillId="0" borderId="0" xfId="825" applyNumberFormat="1" applyFont="1" applyFill="1" applyBorder="1" applyAlignment="1">
      <alignment vertical="center"/>
      <protection/>
    </xf>
    <xf numFmtId="41" fontId="52" fillId="0" borderId="0" xfId="825" applyNumberFormat="1" applyFont="1" applyFill="1" applyBorder="1" applyAlignment="1">
      <alignment horizontal="left" vertical="center"/>
      <protection/>
    </xf>
    <xf numFmtId="0" fontId="52" fillId="0" borderId="0" xfId="825" applyFont="1" applyFill="1" applyBorder="1" applyAlignment="1">
      <alignment horizontal="right" vertical="center"/>
      <protection/>
    </xf>
    <xf numFmtId="3" fontId="52" fillId="0" borderId="0" xfId="829" applyNumberFormat="1" applyFont="1" applyFill="1" applyBorder="1" applyAlignment="1">
      <alignment vertical="center"/>
      <protection/>
    </xf>
    <xf numFmtId="3" fontId="52" fillId="0" borderId="0" xfId="829" applyNumberFormat="1" applyFont="1" applyFill="1" applyBorder="1" applyAlignment="1">
      <alignment horizontal="center" vertical="center"/>
      <protection/>
    </xf>
    <xf numFmtId="0" fontId="52" fillId="0" borderId="0" xfId="829" applyFont="1" applyFill="1" applyBorder="1" applyAlignment="1">
      <alignment horizontal="right" vertical="center"/>
      <protection/>
    </xf>
    <xf numFmtId="0" fontId="43" fillId="0" borderId="24" xfId="829" applyFont="1" applyFill="1" applyBorder="1" applyAlignment="1">
      <alignment horizontal="left" vertical="center"/>
      <protection/>
    </xf>
    <xf numFmtId="3" fontId="6" fillId="0" borderId="25" xfId="829" applyNumberFormat="1" applyFont="1" applyFill="1" applyBorder="1" applyAlignment="1">
      <alignment horizontal="right" vertical="center"/>
      <protection/>
    </xf>
    <xf numFmtId="3" fontId="6" fillId="0" borderId="6" xfId="829" applyNumberFormat="1" applyFont="1" applyFill="1" applyBorder="1" applyAlignment="1">
      <alignment horizontal="right" vertical="center"/>
      <protection/>
    </xf>
    <xf numFmtId="0" fontId="6" fillId="0" borderId="6" xfId="829" applyFont="1" applyFill="1" applyBorder="1" applyAlignment="1">
      <alignment horizontal="right" vertical="center"/>
      <protection/>
    </xf>
    <xf numFmtId="0" fontId="52" fillId="0" borderId="0" xfId="832" applyFont="1" applyFill="1" applyBorder="1" applyAlignment="1">
      <alignment horizontal="right" vertical="center"/>
      <protection/>
    </xf>
    <xf numFmtId="0" fontId="43" fillId="0" borderId="24" xfId="837" applyFont="1" applyFill="1" applyBorder="1" applyAlignment="1">
      <alignment vertical="center"/>
      <protection/>
    </xf>
    <xf numFmtId="0" fontId="50" fillId="0" borderId="6" xfId="837" applyFont="1" applyFill="1" applyBorder="1" applyAlignment="1">
      <alignment vertical="center"/>
      <protection/>
    </xf>
    <xf numFmtId="41" fontId="50" fillId="0" borderId="6" xfId="837" applyNumberFormat="1" applyFont="1" applyFill="1" applyBorder="1" applyAlignment="1">
      <alignment horizontal="right" vertical="center"/>
      <protection/>
    </xf>
    <xf numFmtId="0" fontId="6" fillId="0" borderId="25" xfId="837" applyFont="1" applyFill="1" applyBorder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3" fontId="52" fillId="0" borderId="0" xfId="827" applyNumberFormat="1" applyFont="1" applyFill="1" applyBorder="1" applyAlignment="1">
      <alignment vertical="center"/>
      <protection/>
    </xf>
    <xf numFmtId="0" fontId="52" fillId="0" borderId="0" xfId="827" applyFont="1" applyFill="1" applyBorder="1" applyAlignment="1">
      <alignment horizontal="right" vertical="center"/>
      <protection/>
    </xf>
    <xf numFmtId="0" fontId="6" fillId="0" borderId="0" xfId="827" applyFont="1" applyFill="1" applyBorder="1" applyAlignment="1">
      <alignment horizontal="left" vertical="center"/>
      <protection/>
    </xf>
    <xf numFmtId="0" fontId="43" fillId="0" borderId="6" xfId="827" applyFont="1" applyFill="1" applyBorder="1" applyAlignment="1">
      <alignment vertical="center"/>
      <protection/>
    </xf>
    <xf numFmtId="3" fontId="6" fillId="0" borderId="25" xfId="827" applyNumberFormat="1" applyFont="1" applyFill="1" applyBorder="1" applyAlignment="1">
      <alignment vertical="center"/>
      <protection/>
    </xf>
    <xf numFmtId="3" fontId="6" fillId="0" borderId="6" xfId="827" applyNumberFormat="1" applyFont="1" applyFill="1" applyBorder="1" applyAlignment="1">
      <alignment vertical="center"/>
      <protection/>
    </xf>
    <xf numFmtId="3" fontId="6" fillId="0" borderId="6" xfId="827" applyNumberFormat="1" applyFont="1" applyFill="1" applyBorder="1" applyAlignment="1">
      <alignment horizontal="left" vertical="center"/>
      <protection/>
    </xf>
    <xf numFmtId="0" fontId="6" fillId="0" borderId="25" xfId="827" applyFont="1" applyFill="1" applyBorder="1" applyAlignment="1">
      <alignment vertical="center"/>
      <protection/>
    </xf>
    <xf numFmtId="0" fontId="56" fillId="0" borderId="0" xfId="748" applyFont="1" applyFill="1" applyBorder="1" applyAlignment="1">
      <alignment vertical="center"/>
      <protection/>
    </xf>
    <xf numFmtId="0" fontId="54" fillId="0" borderId="6" xfId="748" applyFont="1" applyFill="1" applyBorder="1" applyAlignment="1" quotePrefix="1">
      <alignment horizontal="center" vertical="center" shrinkToFit="1"/>
      <protection/>
    </xf>
    <xf numFmtId="41" fontId="54" fillId="0" borderId="25" xfId="748" applyNumberFormat="1" applyFont="1" applyFill="1" applyBorder="1" applyAlignment="1">
      <alignment horizontal="right" vertical="center" shrinkToFit="1"/>
      <protection/>
    </xf>
    <xf numFmtId="41" fontId="54" fillId="0" borderId="6" xfId="748" applyNumberFormat="1" applyFont="1" applyFill="1" applyBorder="1" applyAlignment="1">
      <alignment horizontal="right" vertical="center" shrinkToFit="1"/>
      <protection/>
    </xf>
    <xf numFmtId="41" fontId="54" fillId="0" borderId="6" xfId="748" applyNumberFormat="1" applyFont="1" applyFill="1" applyBorder="1" applyAlignment="1">
      <alignment vertical="center" shrinkToFit="1"/>
      <protection/>
    </xf>
    <xf numFmtId="41" fontId="54" fillId="0" borderId="6" xfId="748" applyNumberFormat="1" applyFont="1" applyFill="1" applyBorder="1" applyAlignment="1">
      <alignment horizontal="center" vertical="center" shrinkToFit="1"/>
      <protection/>
    </xf>
    <xf numFmtId="0" fontId="54" fillId="0" borderId="6" xfId="748" applyFont="1" applyFill="1" applyBorder="1" applyAlignment="1">
      <alignment vertical="center" shrinkToFit="1"/>
      <protection/>
    </xf>
    <xf numFmtId="0" fontId="54" fillId="0" borderId="25" xfId="748" applyFont="1" applyFill="1" applyBorder="1" applyAlignment="1" quotePrefix="1">
      <alignment horizontal="center" vertical="center" shrinkToFit="1"/>
      <protection/>
    </xf>
    <xf numFmtId="0" fontId="52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4" fillId="0" borderId="0" xfId="837" applyFont="1" applyFill="1" applyBorder="1" applyAlignment="1">
      <alignment vertical="center"/>
      <protection/>
    </xf>
    <xf numFmtId="0" fontId="54" fillId="0" borderId="0" xfId="829" applyFont="1" applyFill="1" applyBorder="1" applyAlignment="1" applyProtection="1">
      <alignment vertical="center"/>
      <protection locked="0"/>
    </xf>
    <xf numFmtId="41" fontId="52" fillId="0" borderId="2" xfId="828" applyNumberFormat="1" applyFont="1" applyFill="1" applyBorder="1" applyAlignment="1" applyProtection="1">
      <alignment horizontal="right" vertical="center"/>
      <protection locked="0"/>
    </xf>
    <xf numFmtId="41" fontId="47" fillId="0" borderId="2" xfId="828" applyNumberFormat="1" applyFont="1" applyFill="1" applyBorder="1" applyAlignment="1" applyProtection="1">
      <alignment horizontal="right" vertical="center"/>
      <protection locked="0"/>
    </xf>
    <xf numFmtId="41" fontId="6" fillId="0" borderId="2" xfId="828" applyNumberFormat="1" applyFont="1" applyFill="1" applyBorder="1" applyAlignment="1" applyProtection="1">
      <alignment horizontal="right" vertical="center"/>
      <protection locked="0"/>
    </xf>
    <xf numFmtId="49" fontId="6" fillId="0" borderId="2" xfId="823" applyNumberFormat="1" applyFont="1" applyFill="1" applyBorder="1" applyAlignment="1">
      <alignment horizontal="right" vertical="center" shrinkToFit="1"/>
      <protection/>
    </xf>
    <xf numFmtId="0" fontId="61" fillId="0" borderId="0" xfId="825" applyFont="1" applyFill="1" applyBorder="1" applyAlignment="1">
      <alignment vertical="center"/>
      <protection/>
    </xf>
    <xf numFmtId="41" fontId="61" fillId="0" borderId="0" xfId="826" applyNumberFormat="1" applyFont="1" applyFill="1" applyBorder="1" applyAlignment="1" applyProtection="1">
      <alignment horizontal="right" vertical="center"/>
      <protection locked="0"/>
    </xf>
    <xf numFmtId="188" fontId="61" fillId="0" borderId="0" xfId="825" applyNumberFormat="1" applyFont="1" applyFill="1" applyBorder="1" applyAlignment="1">
      <alignment vertical="center"/>
      <protection/>
    </xf>
    <xf numFmtId="186" fontId="6" fillId="0" borderId="0" xfId="839" applyNumberFormat="1" applyFont="1" applyFill="1" applyAlignment="1" applyProtection="1">
      <alignment vertical="center"/>
      <protection/>
    </xf>
    <xf numFmtId="187" fontId="43" fillId="0" borderId="0" xfId="839" applyNumberFormat="1" applyFont="1" applyFill="1" applyAlignment="1" applyProtection="1">
      <alignment horizontal="right" vertical="center"/>
      <protection/>
    </xf>
    <xf numFmtId="186" fontId="43" fillId="0" borderId="0" xfId="839" applyNumberFormat="1" applyFont="1" applyFill="1" applyAlignment="1" applyProtection="1">
      <alignment vertical="center"/>
      <protection/>
    </xf>
    <xf numFmtId="187" fontId="6" fillId="0" borderId="0" xfId="839" applyNumberFormat="1" applyFont="1" applyFill="1" applyAlignment="1" applyProtection="1">
      <alignment horizontal="center" vertical="center"/>
      <protection/>
    </xf>
    <xf numFmtId="187" fontId="6" fillId="0" borderId="0" xfId="839" applyNumberFormat="1" applyFont="1" applyFill="1" applyBorder="1" applyAlignment="1" applyProtection="1">
      <alignment horizontal="center" vertical="center"/>
      <protection/>
    </xf>
    <xf numFmtId="187" fontId="43" fillId="0" borderId="0" xfId="839" applyNumberFormat="1" applyFont="1" applyFill="1" applyAlignment="1" applyProtection="1">
      <alignment horizontal="center" vertical="center"/>
      <protection/>
    </xf>
    <xf numFmtId="186" fontId="43" fillId="0" borderId="0" xfId="839" applyNumberFormat="1" applyFont="1" applyFill="1" applyAlignment="1" applyProtection="1">
      <alignment horizontal="center" vertical="center"/>
      <protection/>
    </xf>
    <xf numFmtId="186" fontId="6" fillId="0" borderId="0" xfId="839" applyNumberFormat="1" applyFont="1" applyFill="1" applyBorder="1" applyAlignment="1" applyProtection="1">
      <alignment horizontal="center" vertical="center"/>
      <protection/>
    </xf>
    <xf numFmtId="186" fontId="43" fillId="0" borderId="0" xfId="839" applyNumberFormat="1" applyFont="1" applyFill="1" applyAlignment="1" applyProtection="1">
      <alignment horizontal="right" vertical="center"/>
      <protection/>
    </xf>
    <xf numFmtId="0" fontId="6" fillId="0" borderId="0" xfId="821" applyFont="1" applyFill="1" applyBorder="1" applyAlignment="1">
      <alignment horizontal="right" vertical="center"/>
      <protection/>
    </xf>
    <xf numFmtId="0" fontId="9" fillId="0" borderId="0" xfId="834" applyFont="1" applyFill="1" applyAlignment="1">
      <alignment vertical="center"/>
      <protection/>
    </xf>
    <xf numFmtId="0" fontId="9" fillId="0" borderId="0" xfId="834" applyFont="1" applyFill="1" applyBorder="1" applyAlignment="1">
      <alignment vertical="center"/>
      <protection/>
    </xf>
    <xf numFmtId="0" fontId="9" fillId="0" borderId="0" xfId="834" applyFont="1" applyFill="1" applyBorder="1" applyAlignment="1">
      <alignment horizontal="right" vertical="center"/>
      <protection/>
    </xf>
    <xf numFmtId="0" fontId="47" fillId="0" borderId="0" xfId="834" applyFont="1" applyFill="1" applyAlignment="1">
      <alignment vertical="center"/>
      <protection/>
    </xf>
    <xf numFmtId="0" fontId="7" fillId="0" borderId="0" xfId="834" applyFont="1" applyFill="1" applyAlignment="1">
      <alignment vertical="center"/>
      <protection/>
    </xf>
    <xf numFmtId="0" fontId="7" fillId="0" borderId="0" xfId="834" applyFont="1" applyFill="1" applyBorder="1" applyAlignment="1">
      <alignment vertical="center"/>
      <protection/>
    </xf>
    <xf numFmtId="0" fontId="55" fillId="0" borderId="0" xfId="834" applyFont="1" applyFill="1" applyAlignment="1">
      <alignment horizontal="centerContinuous" vertical="center"/>
      <protection/>
    </xf>
    <xf numFmtId="0" fontId="55" fillId="0" borderId="0" xfId="834" applyFont="1" applyFill="1" applyBorder="1" applyAlignment="1">
      <alignment horizontal="centerContinuous" vertical="center"/>
      <protection/>
    </xf>
    <xf numFmtId="0" fontId="55" fillId="0" borderId="0" xfId="834" applyFont="1" applyFill="1" applyBorder="1" applyAlignment="1">
      <alignment vertical="center"/>
      <protection/>
    </xf>
    <xf numFmtId="0" fontId="52" fillId="0" borderId="0" xfId="834" applyFont="1" applyFill="1" applyBorder="1" applyAlignment="1">
      <alignment vertical="center"/>
      <protection/>
    </xf>
    <xf numFmtId="0" fontId="52" fillId="0" borderId="0" xfId="834" applyFont="1" applyFill="1" applyAlignment="1">
      <alignment vertical="center"/>
      <protection/>
    </xf>
    <xf numFmtId="49" fontId="52" fillId="0" borderId="0" xfId="834" applyNumberFormat="1" applyFont="1" applyFill="1" applyBorder="1" applyAlignment="1">
      <alignment horizontal="right" vertical="center"/>
      <protection/>
    </xf>
    <xf numFmtId="49" fontId="52" fillId="0" borderId="22" xfId="834" applyNumberFormat="1" applyFont="1" applyFill="1" applyBorder="1" applyAlignment="1">
      <alignment horizontal="right" vertical="center"/>
      <protection/>
    </xf>
    <xf numFmtId="0" fontId="52" fillId="0" borderId="26" xfId="834" applyFont="1" applyFill="1" applyBorder="1" applyAlignment="1">
      <alignment horizontal="center" vertical="center"/>
      <protection/>
    </xf>
    <xf numFmtId="0" fontId="50" fillId="0" borderId="0" xfId="834" applyFont="1" applyFill="1" applyBorder="1" applyAlignment="1">
      <alignment vertical="center"/>
      <protection/>
    </xf>
    <xf numFmtId="0" fontId="43" fillId="0" borderId="0" xfId="834" applyNumberFormat="1" applyFont="1" applyFill="1" applyBorder="1" applyAlignment="1">
      <alignment vertical="center"/>
      <protection/>
    </xf>
    <xf numFmtId="0" fontId="43" fillId="0" borderId="0" xfId="834" applyFont="1" applyFill="1" applyBorder="1" applyAlignment="1">
      <alignment vertical="center"/>
      <protection/>
    </xf>
    <xf numFmtId="0" fontId="6" fillId="0" borderId="8" xfId="834" applyFont="1" applyFill="1" applyBorder="1" applyAlignment="1">
      <alignment horizontal="right" vertical="center"/>
      <protection/>
    </xf>
    <xf numFmtId="3" fontId="6" fillId="0" borderId="0" xfId="838" applyNumberFormat="1" applyFont="1" applyFill="1" applyAlignment="1">
      <alignment vertical="center"/>
      <protection/>
    </xf>
    <xf numFmtId="0" fontId="6" fillId="0" borderId="0" xfId="834" applyFont="1" applyFill="1" applyAlignment="1">
      <alignment vertical="center"/>
      <protection/>
    </xf>
    <xf numFmtId="0" fontId="6" fillId="0" borderId="0" xfId="838" applyFont="1" applyFill="1" applyBorder="1" applyAlignment="1">
      <alignment horizontal="left" vertical="center"/>
      <protection/>
    </xf>
    <xf numFmtId="0" fontId="6" fillId="0" borderId="0" xfId="834" applyFont="1" applyFill="1" applyBorder="1" applyAlignment="1">
      <alignment vertical="center"/>
      <protection/>
    </xf>
    <xf numFmtId="0" fontId="6" fillId="0" borderId="0" xfId="834" applyFont="1" applyFill="1" applyBorder="1" applyAlignment="1">
      <alignment horizontal="right" vertical="center"/>
      <protection/>
    </xf>
    <xf numFmtId="0" fontId="43" fillId="0" borderId="0" xfId="834" applyFont="1" applyFill="1" applyAlignment="1">
      <alignment vertical="center"/>
      <protection/>
    </xf>
    <xf numFmtId="183" fontId="6" fillId="0" borderId="0" xfId="823" applyNumberFormat="1" applyFont="1" applyFill="1" applyAlignment="1">
      <alignment/>
      <protection/>
    </xf>
    <xf numFmtId="41" fontId="43" fillId="0" borderId="0" xfId="834" applyNumberFormat="1" applyFont="1" applyFill="1" applyBorder="1" applyAlignment="1">
      <alignment vertical="center"/>
      <protection/>
    </xf>
    <xf numFmtId="0" fontId="53" fillId="0" borderId="0" xfId="0" applyFont="1" applyFill="1" applyAlignment="1">
      <alignment vertical="center"/>
    </xf>
    <xf numFmtId="3" fontId="129" fillId="0" borderId="27" xfId="748" applyNumberFormat="1" applyFont="1" applyFill="1" applyBorder="1" applyAlignment="1">
      <alignment vertical="center" shrinkToFit="1"/>
      <protection/>
    </xf>
    <xf numFmtId="3" fontId="129" fillId="0" borderId="28" xfId="748" applyNumberFormat="1" applyFont="1" applyFill="1" applyBorder="1" applyAlignment="1">
      <alignment horizontal="centerContinuous" vertical="center" shrinkToFit="1"/>
      <protection/>
    </xf>
    <xf numFmtId="3" fontId="130" fillId="0" borderId="29" xfId="748" applyNumberFormat="1" applyFont="1" applyFill="1" applyBorder="1" applyAlignment="1">
      <alignment horizontal="centerContinuous" vertical="center" shrinkToFit="1"/>
      <protection/>
    </xf>
    <xf numFmtId="3" fontId="129" fillId="0" borderId="30" xfId="748" applyNumberFormat="1" applyFont="1" applyFill="1" applyBorder="1" applyAlignment="1">
      <alignment vertical="center" shrinkToFit="1"/>
      <protection/>
    </xf>
    <xf numFmtId="0" fontId="131" fillId="0" borderId="0" xfId="748" applyFont="1" applyFill="1" applyBorder="1" applyAlignment="1">
      <alignment horizontal="centerContinuous" vertical="center" shrinkToFit="1"/>
      <protection/>
    </xf>
    <xf numFmtId="3" fontId="129" fillId="0" borderId="2" xfId="748" applyNumberFormat="1" applyFont="1" applyFill="1" applyBorder="1" applyAlignment="1">
      <alignment horizontal="center" vertical="center" shrinkToFit="1"/>
      <protection/>
    </xf>
    <xf numFmtId="3" fontId="129" fillId="0" borderId="31" xfId="748" applyNumberFormat="1" applyFont="1" applyFill="1" applyBorder="1" applyAlignment="1">
      <alignment horizontal="centerContinuous" vertical="center" shrinkToFit="1"/>
      <protection/>
    </xf>
    <xf numFmtId="3" fontId="129" fillId="0" borderId="32" xfId="748" applyNumberFormat="1" applyFont="1" applyFill="1" applyBorder="1" applyAlignment="1">
      <alignment horizontal="centerContinuous" vertical="center" shrinkToFit="1"/>
      <protection/>
    </xf>
    <xf numFmtId="3" fontId="129" fillId="0" borderId="32" xfId="748" applyNumberFormat="1" applyFont="1" applyFill="1" applyBorder="1" applyAlignment="1">
      <alignment horizontal="center" vertical="center" shrinkToFit="1"/>
      <protection/>
    </xf>
    <xf numFmtId="3" fontId="129" fillId="0" borderId="33" xfId="748" applyNumberFormat="1" applyFont="1" applyFill="1" applyBorder="1" applyAlignment="1">
      <alignment horizontal="centerContinuous" vertical="center" shrinkToFit="1"/>
      <protection/>
    </xf>
    <xf numFmtId="3" fontId="132" fillId="0" borderId="30" xfId="748" applyNumberFormat="1" applyFont="1" applyFill="1" applyBorder="1" applyAlignment="1">
      <alignment vertical="center" shrinkToFit="1"/>
      <protection/>
    </xf>
    <xf numFmtId="3" fontId="131" fillId="0" borderId="31" xfId="748" applyNumberFormat="1" applyFont="1" applyFill="1" applyBorder="1" applyAlignment="1">
      <alignment horizontal="center" vertical="center" shrinkToFit="1"/>
      <protection/>
    </xf>
    <xf numFmtId="0" fontId="131" fillId="0" borderId="32" xfId="748" applyFont="1" applyFill="1" applyBorder="1" applyAlignment="1">
      <alignment horizontal="center" vertical="center" shrinkToFit="1"/>
      <protection/>
    </xf>
    <xf numFmtId="0" fontId="132" fillId="0" borderId="0" xfId="748" applyFont="1" applyFill="1" applyBorder="1" applyAlignment="1">
      <alignment horizontal="centerContinuous" vertical="center" shrinkToFit="1"/>
      <protection/>
    </xf>
    <xf numFmtId="0" fontId="132" fillId="0" borderId="30" xfId="748" applyFont="1" applyFill="1" applyBorder="1" applyAlignment="1">
      <alignment horizontal="centerContinuous" vertical="center" shrinkToFit="1"/>
      <protection/>
    </xf>
    <xf numFmtId="0" fontId="130" fillId="0" borderId="0" xfId="748" applyFont="1" applyFill="1" applyBorder="1" applyAlignment="1">
      <alignment horizontal="centerContinuous" vertical="center" shrinkToFit="1"/>
      <protection/>
    </xf>
    <xf numFmtId="3" fontId="130" fillId="0" borderId="30" xfId="748" applyNumberFormat="1" applyFont="1" applyFill="1" applyBorder="1" applyAlignment="1">
      <alignment horizontal="centerContinuous" vertical="center" shrinkToFit="1"/>
      <protection/>
    </xf>
    <xf numFmtId="3" fontId="130" fillId="0" borderId="30" xfId="748" applyNumberFormat="1" applyFont="1" applyFill="1" applyBorder="1" applyAlignment="1">
      <alignment horizontal="center" vertical="center" shrinkToFit="1"/>
      <protection/>
    </xf>
    <xf numFmtId="3" fontId="129" fillId="0" borderId="30" xfId="748" applyNumberFormat="1" applyFont="1" applyFill="1" applyBorder="1" applyAlignment="1">
      <alignment horizontal="center" vertical="center" shrinkToFit="1"/>
      <protection/>
    </xf>
    <xf numFmtId="3" fontId="131" fillId="0" borderId="20" xfId="748" applyNumberFormat="1" applyFont="1" applyFill="1" applyBorder="1" applyAlignment="1">
      <alignment horizontal="center" vertical="center" shrinkToFit="1"/>
      <protection/>
    </xf>
    <xf numFmtId="0" fontId="131" fillId="0" borderId="0" xfId="748" applyFont="1" applyFill="1" applyBorder="1" applyAlignment="1">
      <alignment horizontal="center" vertical="center" shrinkToFit="1"/>
      <protection/>
    </xf>
    <xf numFmtId="0" fontId="131" fillId="0" borderId="30" xfId="748" applyFont="1" applyFill="1" applyBorder="1" applyAlignment="1">
      <alignment vertical="center" shrinkToFit="1"/>
      <protection/>
    </xf>
    <xf numFmtId="0" fontId="133" fillId="0" borderId="0" xfId="748" applyFont="1" applyFill="1" applyBorder="1" applyAlignment="1">
      <alignment horizontal="center" vertical="center" shrinkToFit="1"/>
      <protection/>
    </xf>
    <xf numFmtId="0" fontId="133" fillId="0" borderId="30" xfId="748" applyFont="1" applyFill="1" applyBorder="1" applyAlignment="1">
      <alignment horizontal="centerContinuous" vertical="center" shrinkToFit="1"/>
      <protection/>
    </xf>
    <xf numFmtId="0" fontId="132" fillId="0" borderId="30" xfId="748" applyFont="1" applyFill="1" applyBorder="1" applyAlignment="1">
      <alignment vertical="center" shrinkToFit="1"/>
      <protection/>
    </xf>
    <xf numFmtId="0" fontId="133" fillId="0" borderId="0" xfId="748" applyFont="1" applyFill="1" applyBorder="1" applyAlignment="1">
      <alignment horizontal="centerContinuous" vertical="center" shrinkToFit="1"/>
      <protection/>
    </xf>
    <xf numFmtId="3" fontId="134" fillId="0" borderId="30" xfId="748" applyNumberFormat="1" applyFont="1" applyFill="1" applyBorder="1" applyAlignment="1">
      <alignment vertical="center" wrapText="1" shrinkToFit="1"/>
      <protection/>
    </xf>
    <xf numFmtId="3" fontId="133" fillId="0" borderId="0" xfId="748" applyNumberFormat="1" applyFont="1" applyFill="1" applyBorder="1" applyAlignment="1">
      <alignment horizontal="center" vertical="center" shrinkToFit="1"/>
      <protection/>
    </xf>
    <xf numFmtId="3" fontId="132" fillId="0" borderId="30" xfId="748" applyNumberFormat="1" applyFont="1" applyFill="1" applyBorder="1" applyAlignment="1">
      <alignment horizontal="centerContinuous" vertical="center" shrinkToFit="1"/>
      <protection/>
    </xf>
    <xf numFmtId="3" fontId="130" fillId="0" borderId="2" xfId="748" applyNumberFormat="1" applyFont="1" applyFill="1" applyBorder="1" applyAlignment="1">
      <alignment horizontal="center" vertical="center" shrinkToFit="1"/>
      <protection/>
    </xf>
    <xf numFmtId="3" fontId="130" fillId="0" borderId="0" xfId="748" applyNumberFormat="1" applyFont="1" applyFill="1" applyBorder="1" applyAlignment="1">
      <alignment horizontal="center" vertical="center" shrinkToFit="1"/>
      <protection/>
    </xf>
    <xf numFmtId="3" fontId="130" fillId="0" borderId="2" xfId="748" applyNumberFormat="1" applyFont="1" applyFill="1" applyBorder="1" applyAlignment="1">
      <alignment horizontal="centerContinuous" vertical="center" shrinkToFit="1"/>
      <protection/>
    </xf>
    <xf numFmtId="3" fontId="133" fillId="0" borderId="20" xfId="748" applyNumberFormat="1" applyFont="1" applyFill="1" applyBorder="1" applyAlignment="1">
      <alignment horizontal="centerContinuous" vertical="center" shrinkToFit="1"/>
      <protection/>
    </xf>
    <xf numFmtId="3" fontId="133" fillId="0" borderId="30" xfId="748" applyNumberFormat="1" applyFont="1" applyFill="1" applyBorder="1" applyAlignment="1">
      <alignment horizontal="center" vertical="center" shrinkToFit="1"/>
      <protection/>
    </xf>
    <xf numFmtId="0" fontId="133" fillId="0" borderId="30" xfId="748" applyFont="1" applyFill="1" applyBorder="1" applyAlignment="1">
      <alignment horizontal="center" vertical="center" shrinkToFit="1"/>
      <protection/>
    </xf>
    <xf numFmtId="3" fontId="133" fillId="0" borderId="30" xfId="748" applyNumberFormat="1" applyFont="1" applyFill="1" applyBorder="1" applyAlignment="1">
      <alignment vertical="center" wrapText="1"/>
      <protection/>
    </xf>
    <xf numFmtId="3" fontId="133" fillId="0" borderId="2" xfId="748" applyNumberFormat="1" applyFont="1" applyFill="1" applyBorder="1" applyAlignment="1">
      <alignment horizontal="center" vertical="center" shrinkToFit="1"/>
      <protection/>
    </xf>
    <xf numFmtId="3" fontId="133" fillId="0" borderId="30" xfId="748" applyNumberFormat="1" applyFont="1" applyFill="1" applyBorder="1" applyAlignment="1">
      <alignment horizontal="centerContinuous" vertical="center" shrinkToFit="1"/>
      <protection/>
    </xf>
    <xf numFmtId="3" fontId="130" fillId="0" borderId="34" xfId="748" applyNumberFormat="1" applyFont="1" applyFill="1" applyBorder="1" applyAlignment="1">
      <alignment horizontal="centerContinuous" vertical="center" shrinkToFit="1"/>
      <protection/>
    </xf>
    <xf numFmtId="49" fontId="130" fillId="0" borderId="35" xfId="748" applyNumberFormat="1" applyFont="1" applyFill="1" applyBorder="1" applyAlignment="1">
      <alignment horizontal="centerContinuous" vertical="center" shrinkToFit="1"/>
      <protection/>
    </xf>
    <xf numFmtId="49" fontId="130" fillId="0" borderId="34" xfId="748" applyNumberFormat="1" applyFont="1" applyFill="1" applyBorder="1" applyAlignment="1">
      <alignment horizontal="centerContinuous" vertical="center" shrinkToFit="1"/>
      <protection/>
    </xf>
    <xf numFmtId="3" fontId="133" fillId="0" borderId="35" xfId="748" applyNumberFormat="1" applyFont="1" applyFill="1" applyBorder="1" applyAlignment="1">
      <alignment horizontal="center" vertical="center" shrinkToFit="1"/>
      <protection/>
    </xf>
    <xf numFmtId="3" fontId="133" fillId="0" borderId="26" xfId="748" applyNumberFormat="1" applyFont="1" applyFill="1" applyBorder="1" applyAlignment="1">
      <alignment horizontal="centerContinuous" vertical="center" shrinkToFit="1"/>
      <protection/>
    </xf>
    <xf numFmtId="3" fontId="133" fillId="0" borderId="34" xfId="748" applyNumberFormat="1" applyFont="1" applyFill="1" applyBorder="1" applyAlignment="1">
      <alignment horizontal="centerContinuous" vertical="center" shrinkToFit="1"/>
      <protection/>
    </xf>
    <xf numFmtId="0" fontId="133" fillId="0" borderId="26" xfId="748" applyFont="1" applyFill="1" applyBorder="1" applyAlignment="1">
      <alignment horizontal="centerContinuous" vertical="center" shrinkToFit="1"/>
      <protection/>
    </xf>
    <xf numFmtId="0" fontId="133" fillId="0" borderId="34" xfId="748" applyFont="1" applyFill="1" applyBorder="1" applyAlignment="1">
      <alignment horizontal="centerContinuous" vertical="center" shrinkToFit="1"/>
      <protection/>
    </xf>
    <xf numFmtId="0" fontId="133" fillId="0" borderId="34" xfId="748" applyFont="1" applyFill="1" applyBorder="1" applyAlignment="1">
      <alignment horizontal="center" vertical="center" shrinkToFit="1"/>
      <protection/>
    </xf>
    <xf numFmtId="3" fontId="133" fillId="0" borderId="36" xfId="748" applyNumberFormat="1" applyFont="1" applyFill="1" applyBorder="1" applyAlignment="1">
      <alignment horizontal="centerContinuous" vertical="center" shrinkToFit="1"/>
      <protection/>
    </xf>
    <xf numFmtId="3" fontId="133" fillId="0" borderId="26" xfId="748" applyNumberFormat="1" applyFont="1" applyFill="1" applyBorder="1" applyAlignment="1">
      <alignment horizontal="center" vertical="center" shrinkToFit="1"/>
      <protection/>
    </xf>
    <xf numFmtId="3" fontId="133" fillId="0" borderId="34" xfId="748" applyNumberFormat="1" applyFont="1" applyFill="1" applyBorder="1" applyAlignment="1">
      <alignment horizontal="center" vertical="center" shrinkToFit="1"/>
      <protection/>
    </xf>
    <xf numFmtId="0" fontId="130" fillId="0" borderId="20" xfId="748" applyFont="1" applyFill="1" applyBorder="1" applyAlignment="1" quotePrefix="1">
      <alignment horizontal="center" vertical="center" shrinkToFit="1"/>
      <protection/>
    </xf>
    <xf numFmtId="41" fontId="130" fillId="0" borderId="0" xfId="748" applyNumberFormat="1" applyFont="1" applyFill="1" applyBorder="1" applyAlignment="1">
      <alignment horizontal="center" vertical="center" shrinkToFit="1"/>
      <protection/>
    </xf>
    <xf numFmtId="41" fontId="130" fillId="0" borderId="0" xfId="748" applyNumberFormat="1" applyFont="1" applyFill="1" applyBorder="1" applyAlignment="1">
      <alignment vertical="center" shrinkToFit="1"/>
      <protection/>
    </xf>
    <xf numFmtId="41" fontId="130" fillId="0" borderId="0" xfId="623" applyFont="1" applyFill="1" applyBorder="1" applyAlignment="1">
      <alignment horizontal="center" vertical="center" shrinkToFit="1"/>
    </xf>
    <xf numFmtId="183" fontId="130" fillId="0" borderId="0" xfId="748" applyNumberFormat="1" applyFont="1" applyFill="1" applyBorder="1" applyAlignment="1">
      <alignment horizontal="center" vertical="center" shrinkToFit="1"/>
      <protection/>
    </xf>
    <xf numFmtId="0" fontId="130" fillId="0" borderId="2" xfId="748" applyFont="1" applyFill="1" applyBorder="1" applyAlignment="1" quotePrefix="1">
      <alignment horizontal="center" vertical="center" shrinkToFit="1"/>
      <protection/>
    </xf>
    <xf numFmtId="41" fontId="130" fillId="0" borderId="0" xfId="623" applyFont="1" applyFill="1" applyBorder="1" applyAlignment="1" applyProtection="1">
      <alignment horizontal="right" vertical="center"/>
      <protection locked="0"/>
    </xf>
    <xf numFmtId="0" fontId="135" fillId="0" borderId="20" xfId="748" applyFont="1" applyFill="1" applyBorder="1" applyAlignment="1" quotePrefix="1">
      <alignment horizontal="center" vertical="center" shrinkToFit="1"/>
      <protection/>
    </xf>
    <xf numFmtId="41" fontId="135" fillId="0" borderId="0" xfId="748" applyNumberFormat="1" applyFont="1" applyFill="1" applyBorder="1" applyAlignment="1">
      <alignment horizontal="center" vertical="center" shrinkToFit="1"/>
      <protection/>
    </xf>
    <xf numFmtId="41" fontId="135" fillId="0" borderId="0" xfId="748" applyNumberFormat="1" applyFont="1" applyFill="1" applyBorder="1" applyAlignment="1">
      <alignment vertical="center" shrinkToFit="1"/>
      <protection/>
    </xf>
    <xf numFmtId="41" fontId="135" fillId="0" borderId="0" xfId="623" applyFont="1" applyFill="1" applyBorder="1" applyAlignment="1">
      <alignment horizontal="center" vertical="center" shrinkToFit="1"/>
    </xf>
    <xf numFmtId="183" fontId="135" fillId="0" borderId="0" xfId="748" applyNumberFormat="1" applyFont="1" applyFill="1" applyBorder="1" applyAlignment="1">
      <alignment horizontal="center" vertical="center" shrinkToFit="1"/>
      <protection/>
    </xf>
    <xf numFmtId="0" fontId="135" fillId="0" borderId="2" xfId="748" applyFont="1" applyFill="1" applyBorder="1" applyAlignment="1" quotePrefix="1">
      <alignment horizontal="center" vertical="center" shrinkToFit="1"/>
      <protection/>
    </xf>
    <xf numFmtId="0" fontId="129" fillId="0" borderId="30" xfId="748" applyFont="1" applyFill="1" applyBorder="1" applyAlignment="1">
      <alignment horizontal="center" vertical="center" shrinkToFit="1"/>
      <protection/>
    </xf>
    <xf numFmtId="3" fontId="130" fillId="0" borderId="36" xfId="748" applyNumberFormat="1" applyFont="1" applyFill="1" applyBorder="1" applyAlignment="1">
      <alignment horizontal="center" vertical="center" shrinkToFit="1"/>
      <protection/>
    </xf>
    <xf numFmtId="3" fontId="130" fillId="0" borderId="36" xfId="748" applyNumberFormat="1" applyFont="1" applyFill="1" applyBorder="1" applyAlignment="1">
      <alignment vertical="center" shrinkToFit="1"/>
      <protection/>
    </xf>
    <xf numFmtId="0" fontId="52" fillId="0" borderId="0" xfId="0" applyFont="1" applyFill="1" applyBorder="1" applyAlignment="1">
      <alignment horizontal="left" vertical="center" wrapText="1"/>
    </xf>
    <xf numFmtId="0" fontId="133" fillId="0" borderId="31" xfId="825" applyFont="1" applyFill="1" applyBorder="1" applyAlignment="1">
      <alignment horizontal="center" vertical="center"/>
      <protection/>
    </xf>
    <xf numFmtId="3" fontId="133" fillId="0" borderId="0" xfId="825" applyNumberFormat="1" applyFont="1" applyFill="1" applyBorder="1" applyAlignment="1">
      <alignment horizontal="centerContinuous" vertical="center"/>
      <protection/>
    </xf>
    <xf numFmtId="0" fontId="133" fillId="0" borderId="0" xfId="825" applyFont="1" applyFill="1" applyBorder="1" applyAlignment="1">
      <alignment horizontal="centerContinuous" vertical="center"/>
      <protection/>
    </xf>
    <xf numFmtId="41" fontId="133" fillId="0" borderId="0" xfId="825" applyNumberFormat="1" applyFont="1" applyFill="1" applyBorder="1" applyAlignment="1">
      <alignment horizontal="centerContinuous" vertical="center"/>
      <protection/>
    </xf>
    <xf numFmtId="0" fontId="133" fillId="0" borderId="31" xfId="825" applyFont="1" applyFill="1" applyBorder="1" applyAlignment="1">
      <alignment horizontal="centerContinuous" vertical="center"/>
      <protection/>
    </xf>
    <xf numFmtId="0" fontId="133" fillId="0" borderId="0" xfId="825" applyFont="1" applyFill="1" applyBorder="1" applyAlignment="1">
      <alignment horizontal="left" vertical="center" shrinkToFit="1"/>
      <protection/>
    </xf>
    <xf numFmtId="3" fontId="133" fillId="0" borderId="20" xfId="825" applyNumberFormat="1" applyFont="1" applyFill="1" applyBorder="1" applyAlignment="1" quotePrefix="1">
      <alignment horizontal="center" vertical="center"/>
      <protection/>
    </xf>
    <xf numFmtId="41" fontId="133" fillId="0" borderId="0" xfId="825" applyNumberFormat="1" applyFont="1" applyFill="1" applyBorder="1" applyAlignment="1">
      <alignment horizontal="right" vertical="center"/>
      <protection/>
    </xf>
    <xf numFmtId="3" fontId="133" fillId="0" borderId="2" xfId="825" applyNumberFormat="1" applyFont="1" applyFill="1" applyBorder="1" applyAlignment="1" quotePrefix="1">
      <alignment horizontal="center" vertical="center" shrinkToFit="1"/>
      <protection/>
    </xf>
    <xf numFmtId="0" fontId="130" fillId="0" borderId="20" xfId="825" applyNumberFormat="1" applyFont="1" applyFill="1" applyBorder="1" applyAlignment="1" quotePrefix="1">
      <alignment horizontal="center" vertical="center"/>
      <protection/>
    </xf>
    <xf numFmtId="41" fontId="130" fillId="0" borderId="0" xfId="825" applyNumberFormat="1" applyFont="1" applyFill="1" applyBorder="1" applyAlignment="1">
      <alignment horizontal="right" vertical="center"/>
      <protection/>
    </xf>
    <xf numFmtId="179" fontId="130" fillId="0" borderId="0" xfId="825" applyNumberFormat="1" applyFont="1" applyFill="1" applyBorder="1" applyAlignment="1">
      <alignment horizontal="right" vertical="center"/>
      <protection/>
    </xf>
    <xf numFmtId="0" fontId="130" fillId="0" borderId="2" xfId="825" applyNumberFormat="1" applyFont="1" applyFill="1" applyBorder="1" applyAlignment="1" quotePrefix="1">
      <alignment horizontal="center" vertical="center"/>
      <protection/>
    </xf>
    <xf numFmtId="0" fontId="135" fillId="0" borderId="20" xfId="825" applyNumberFormat="1" applyFont="1" applyFill="1" applyBorder="1" applyAlignment="1" quotePrefix="1">
      <alignment horizontal="center" vertical="center"/>
      <protection/>
    </xf>
    <xf numFmtId="41" fontId="135" fillId="0" borderId="0" xfId="0" applyNumberFormat="1" applyFont="1" applyFill="1" applyBorder="1" applyAlignment="1">
      <alignment horizontal="right" vertical="center"/>
    </xf>
    <xf numFmtId="41" fontId="135" fillId="0" borderId="0" xfId="825" applyNumberFormat="1" applyFont="1" applyFill="1" applyBorder="1" applyAlignment="1">
      <alignment horizontal="right" vertical="center"/>
      <protection/>
    </xf>
    <xf numFmtId="179" fontId="135" fillId="0" borderId="0" xfId="825" applyNumberFormat="1" applyFont="1" applyFill="1" applyBorder="1" applyAlignment="1">
      <alignment horizontal="right" vertical="center"/>
      <protection/>
    </xf>
    <xf numFmtId="179" fontId="135" fillId="0" borderId="0" xfId="0" applyNumberFormat="1" applyFont="1" applyFill="1" applyBorder="1" applyAlignment="1">
      <alignment horizontal="right" vertical="center"/>
    </xf>
    <xf numFmtId="0" fontId="135" fillId="0" borderId="2" xfId="825" applyNumberFormat="1" applyFont="1" applyFill="1" applyBorder="1" applyAlignment="1" quotePrefix="1">
      <alignment horizontal="center" vertical="center"/>
      <protection/>
    </xf>
    <xf numFmtId="3" fontId="130" fillId="0" borderId="20" xfId="825" applyNumberFormat="1" applyFont="1" applyFill="1" applyBorder="1" applyAlignment="1">
      <alignment horizontal="center" vertical="center"/>
      <protection/>
    </xf>
    <xf numFmtId="41" fontId="130" fillId="0" borderId="0" xfId="0" applyNumberFormat="1" applyFont="1" applyFill="1" applyBorder="1" applyAlignment="1">
      <alignment horizontal="right" vertical="center"/>
    </xf>
    <xf numFmtId="179" fontId="130" fillId="0" borderId="0" xfId="0" applyNumberFormat="1" applyFont="1" applyFill="1" applyBorder="1" applyAlignment="1">
      <alignment horizontal="right" vertical="center"/>
    </xf>
    <xf numFmtId="3" fontId="129" fillId="0" borderId="2" xfId="825" applyNumberFormat="1" applyFont="1" applyFill="1" applyBorder="1" applyAlignment="1" quotePrefix="1">
      <alignment horizontal="center" vertical="center" shrinkToFit="1"/>
      <protection/>
    </xf>
    <xf numFmtId="3" fontId="129" fillId="0" borderId="2" xfId="825" applyNumberFormat="1" applyFont="1" applyFill="1" applyBorder="1" applyAlignment="1">
      <alignment horizontal="center" vertical="center" shrinkToFit="1"/>
      <protection/>
    </xf>
    <xf numFmtId="3" fontId="129" fillId="0" borderId="2" xfId="825" applyNumberFormat="1" applyFont="1" applyFill="1" applyBorder="1" applyAlignment="1">
      <alignment horizontal="center" vertical="center" wrapText="1" shrinkToFit="1"/>
      <protection/>
    </xf>
    <xf numFmtId="3" fontId="129" fillId="0" borderId="24" xfId="825" applyNumberFormat="1" applyFont="1" applyFill="1" applyBorder="1" applyAlignment="1">
      <alignment horizontal="center" vertical="center" wrapText="1"/>
      <protection/>
    </xf>
    <xf numFmtId="41" fontId="130" fillId="0" borderId="6" xfId="0" applyNumberFormat="1" applyFont="1" applyFill="1" applyBorder="1" applyAlignment="1">
      <alignment horizontal="right" vertical="center"/>
    </xf>
    <xf numFmtId="179" fontId="130" fillId="0" borderId="6" xfId="0" applyNumberFormat="1" applyFont="1" applyFill="1" applyBorder="1" applyAlignment="1">
      <alignment horizontal="right" vertical="center"/>
    </xf>
    <xf numFmtId="3" fontId="129" fillId="0" borderId="25" xfId="825" applyNumberFormat="1" applyFont="1" applyFill="1" applyBorder="1" applyAlignment="1">
      <alignment horizontal="center" vertical="center" wrapText="1" shrinkToFit="1"/>
      <protection/>
    </xf>
    <xf numFmtId="3" fontId="136" fillId="0" borderId="20" xfId="827" applyNumberFormat="1" applyFont="1" applyFill="1" applyBorder="1" applyAlignment="1" quotePrefix="1">
      <alignment horizontal="center" vertical="center"/>
      <protection/>
    </xf>
    <xf numFmtId="3" fontId="136" fillId="0" borderId="0" xfId="827" applyNumberFormat="1" applyFont="1" applyFill="1" applyBorder="1" applyAlignment="1">
      <alignment horizontal="right" vertical="center"/>
      <protection/>
    </xf>
    <xf numFmtId="3" fontId="136" fillId="0" borderId="0" xfId="827" applyNumberFormat="1" applyFont="1" applyFill="1" applyBorder="1" applyAlignment="1">
      <alignment horizontal="right" vertical="center" wrapText="1"/>
      <protection/>
    </xf>
    <xf numFmtId="3" fontId="133" fillId="0" borderId="0" xfId="827" applyNumberFormat="1" applyFont="1" applyFill="1" applyBorder="1" applyAlignment="1">
      <alignment horizontal="left" vertical="center"/>
      <protection/>
    </xf>
    <xf numFmtId="3" fontId="136" fillId="0" borderId="2" xfId="827" applyNumberFormat="1" applyFont="1" applyFill="1" applyBorder="1" applyAlignment="1" quotePrefix="1">
      <alignment horizontal="center" vertical="center" shrinkToFit="1"/>
      <protection/>
    </xf>
    <xf numFmtId="0" fontId="133" fillId="0" borderId="20" xfId="827" applyNumberFormat="1" applyFont="1" applyFill="1" applyBorder="1" applyAlignment="1" quotePrefix="1">
      <alignment horizontal="center" vertical="center"/>
      <protection/>
    </xf>
    <xf numFmtId="41" fontId="133" fillId="0" borderId="2" xfId="0" applyNumberFormat="1" applyFont="1" applyFill="1" applyBorder="1" applyAlignment="1" applyProtection="1">
      <alignment horizontal="right" vertical="center"/>
      <protection locked="0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3" fillId="0" borderId="0" xfId="0" applyNumberFormat="1" applyFont="1" applyFill="1" applyBorder="1" applyAlignment="1" applyProtection="1">
      <alignment horizontal="left" vertical="center"/>
      <protection locked="0"/>
    </xf>
    <xf numFmtId="0" fontId="133" fillId="0" borderId="2" xfId="827" applyNumberFormat="1" applyFont="1" applyFill="1" applyBorder="1" applyAlignment="1" quotePrefix="1">
      <alignment horizontal="center" vertical="center" shrinkToFit="1"/>
      <protection/>
    </xf>
    <xf numFmtId="0" fontId="136" fillId="0" borderId="20" xfId="827" applyNumberFormat="1" applyFont="1" applyFill="1" applyBorder="1" applyAlignment="1" quotePrefix="1">
      <alignment horizontal="center" vertical="center"/>
      <protection/>
    </xf>
    <xf numFmtId="41" fontId="136" fillId="0" borderId="2" xfId="0" applyNumberFormat="1" applyFont="1" applyFill="1" applyBorder="1" applyAlignment="1" applyProtection="1">
      <alignment horizontal="right" vertical="center"/>
      <protection locked="0"/>
    </xf>
    <xf numFmtId="41" fontId="136" fillId="0" borderId="0" xfId="0" applyNumberFormat="1" applyFont="1" applyFill="1" applyBorder="1" applyAlignment="1" applyProtection="1">
      <alignment horizontal="right" vertical="center"/>
      <protection locked="0"/>
    </xf>
    <xf numFmtId="41" fontId="136" fillId="0" borderId="0" xfId="0" applyNumberFormat="1" applyFont="1" applyFill="1" applyBorder="1" applyAlignment="1" applyProtection="1">
      <alignment horizontal="left" vertical="center"/>
      <protection locked="0"/>
    </xf>
    <xf numFmtId="0" fontId="136" fillId="0" borderId="2" xfId="827" applyNumberFormat="1" applyFont="1" applyFill="1" applyBorder="1" applyAlignment="1" quotePrefix="1">
      <alignment horizontal="center" vertical="center" shrinkToFit="1"/>
      <protection/>
    </xf>
    <xf numFmtId="0" fontId="133" fillId="0" borderId="37" xfId="829" applyFont="1" applyFill="1" applyBorder="1" applyAlignment="1">
      <alignment horizontal="centerContinuous" vertical="center"/>
      <protection/>
    </xf>
    <xf numFmtId="0" fontId="133" fillId="0" borderId="29" xfId="829" applyFont="1" applyFill="1" applyBorder="1" applyAlignment="1">
      <alignment horizontal="centerContinuous" vertical="center"/>
      <protection/>
    </xf>
    <xf numFmtId="0" fontId="133" fillId="0" borderId="28" xfId="829" applyFont="1" applyFill="1" applyBorder="1" applyAlignment="1">
      <alignment horizontal="centerContinuous" vertical="center"/>
      <protection/>
    </xf>
    <xf numFmtId="3" fontId="133" fillId="0" borderId="33" xfId="829" applyNumberFormat="1" applyFont="1" applyFill="1" applyBorder="1" applyAlignment="1">
      <alignment horizontal="centerContinuous" vertical="center"/>
      <protection/>
    </xf>
    <xf numFmtId="3" fontId="133" fillId="0" borderId="4" xfId="829" applyNumberFormat="1" applyFont="1" applyFill="1" applyBorder="1" applyAlignment="1">
      <alignment horizontal="centerContinuous" vertical="center"/>
      <protection/>
    </xf>
    <xf numFmtId="0" fontId="133" fillId="0" borderId="32" xfId="829" applyFont="1" applyFill="1" applyBorder="1" applyAlignment="1">
      <alignment horizontal="centerContinuous" vertical="center"/>
      <protection/>
    </xf>
    <xf numFmtId="3" fontId="133" fillId="0" borderId="30" xfId="829" applyNumberFormat="1" applyFont="1" applyFill="1" applyBorder="1" applyAlignment="1">
      <alignment horizontal="centerContinuous" vertical="center"/>
      <protection/>
    </xf>
    <xf numFmtId="0" fontId="133" fillId="0" borderId="26" xfId="829" applyFont="1" applyFill="1" applyBorder="1" applyAlignment="1">
      <alignment horizontal="centerContinuous" vertical="center"/>
      <protection/>
    </xf>
    <xf numFmtId="0" fontId="133" fillId="0" borderId="35" xfId="829" applyFont="1" applyFill="1" applyBorder="1" applyAlignment="1">
      <alignment horizontal="centerContinuous" vertical="center"/>
      <protection/>
    </xf>
    <xf numFmtId="0" fontId="133" fillId="0" borderId="2" xfId="829" applyFont="1" applyFill="1" applyBorder="1" applyAlignment="1">
      <alignment horizontal="centerContinuous" vertical="center"/>
      <protection/>
    </xf>
    <xf numFmtId="3" fontId="133" fillId="0" borderId="0" xfId="829" applyNumberFormat="1" applyFont="1" applyFill="1" applyBorder="1" applyAlignment="1">
      <alignment horizontal="centerContinuous" vertical="center"/>
      <protection/>
    </xf>
    <xf numFmtId="3" fontId="133" fillId="0" borderId="33" xfId="829" applyNumberFormat="1" applyFont="1" applyFill="1" applyBorder="1" applyAlignment="1">
      <alignment horizontal="center" vertical="center"/>
      <protection/>
    </xf>
    <xf numFmtId="0" fontId="133" fillId="0" borderId="30" xfId="829" applyFont="1" applyFill="1" applyBorder="1" applyAlignment="1">
      <alignment horizontal="center" vertical="center" wrapText="1"/>
      <protection/>
    </xf>
    <xf numFmtId="0" fontId="133" fillId="0" borderId="30" xfId="829" applyFont="1" applyFill="1" applyBorder="1" applyAlignment="1">
      <alignment horizontal="centerContinuous" vertical="center"/>
      <protection/>
    </xf>
    <xf numFmtId="0" fontId="133" fillId="0" borderId="20" xfId="829" applyFont="1" applyFill="1" applyBorder="1" applyAlignment="1">
      <alignment horizontal="centerContinuous" vertical="center"/>
      <protection/>
    </xf>
    <xf numFmtId="3" fontId="133" fillId="0" borderId="34" xfId="829" applyNumberFormat="1" applyFont="1" applyFill="1" applyBorder="1" applyAlignment="1">
      <alignment horizontal="centerContinuous" vertical="center"/>
      <protection/>
    </xf>
    <xf numFmtId="3" fontId="133" fillId="0" borderId="26" xfId="829" applyNumberFormat="1" applyFont="1" applyFill="1" applyBorder="1" applyAlignment="1">
      <alignment horizontal="centerContinuous" vertical="center"/>
      <protection/>
    </xf>
    <xf numFmtId="3" fontId="133" fillId="0" borderId="36" xfId="829" applyNumberFormat="1" applyFont="1" applyFill="1" applyBorder="1" applyAlignment="1">
      <alignment horizontal="centerContinuous" vertical="center"/>
      <protection/>
    </xf>
    <xf numFmtId="3" fontId="133" fillId="0" borderId="34" xfId="829" applyNumberFormat="1" applyFont="1" applyFill="1" applyBorder="1" applyAlignment="1">
      <alignment horizontal="center" vertical="center"/>
      <protection/>
    </xf>
    <xf numFmtId="0" fontId="130" fillId="0" borderId="20" xfId="829" applyFont="1" applyFill="1" applyBorder="1" applyAlignment="1" applyProtection="1">
      <alignment horizontal="center" vertical="center" wrapText="1"/>
      <protection locked="0"/>
    </xf>
    <xf numFmtId="41" fontId="130" fillId="0" borderId="2" xfId="830" applyNumberFormat="1" applyFont="1" applyFill="1" applyBorder="1" applyAlignment="1" applyProtection="1">
      <alignment horizontal="right" vertical="center"/>
      <protection locked="0"/>
    </xf>
    <xf numFmtId="41" fontId="130" fillId="0" borderId="0" xfId="623" applyFont="1" applyFill="1" applyBorder="1" applyAlignment="1" applyProtection="1">
      <alignment horizontal="center" vertical="center"/>
      <protection locked="0"/>
    </xf>
    <xf numFmtId="179" fontId="130" fillId="0" borderId="0" xfId="597" applyNumberFormat="1" applyFont="1" applyFill="1" applyBorder="1" applyAlignment="1">
      <alignment horizontal="right" vertical="center"/>
    </xf>
    <xf numFmtId="41" fontId="130" fillId="0" borderId="0" xfId="830" applyNumberFormat="1" applyFont="1" applyFill="1" applyBorder="1" applyAlignment="1" applyProtection="1">
      <alignment horizontal="right" vertical="center"/>
      <protection locked="0"/>
    </xf>
    <xf numFmtId="0" fontId="130" fillId="0" borderId="2" xfId="829" applyFont="1" applyFill="1" applyBorder="1" applyAlignment="1" applyProtection="1">
      <alignment horizontal="right" vertical="center" wrapText="1"/>
      <protection locked="0"/>
    </xf>
    <xf numFmtId="0" fontId="130" fillId="0" borderId="20" xfId="829" applyFont="1" applyFill="1" applyBorder="1" applyAlignment="1" applyProtection="1">
      <alignment horizontal="center" vertical="center"/>
      <protection locked="0"/>
    </xf>
    <xf numFmtId="177" fontId="130" fillId="0" borderId="0" xfId="597" applyNumberFormat="1" applyFont="1" applyFill="1" applyBorder="1" applyAlignment="1">
      <alignment horizontal="right" vertical="center"/>
    </xf>
    <xf numFmtId="0" fontId="130" fillId="0" borderId="20" xfId="829" applyFont="1" applyFill="1" applyBorder="1" applyAlignment="1" quotePrefix="1">
      <alignment horizontal="center" vertical="center"/>
      <protection/>
    </xf>
    <xf numFmtId="0" fontId="130" fillId="0" borderId="2" xfId="829" applyFont="1" applyFill="1" applyBorder="1" applyAlignment="1" quotePrefix="1">
      <alignment horizontal="center" vertical="center"/>
      <protection/>
    </xf>
    <xf numFmtId="0" fontId="135" fillId="0" borderId="20" xfId="829" applyFont="1" applyFill="1" applyBorder="1" applyAlignment="1" quotePrefix="1">
      <alignment horizontal="center" vertical="center"/>
      <protection/>
    </xf>
    <xf numFmtId="41" fontId="135" fillId="0" borderId="0" xfId="830" applyNumberFormat="1" applyFont="1" applyFill="1" applyBorder="1" applyAlignment="1" applyProtection="1">
      <alignment horizontal="right" vertical="center"/>
      <protection locked="0"/>
    </xf>
    <xf numFmtId="0" fontId="135" fillId="0" borderId="2" xfId="829" applyFont="1" applyFill="1" applyBorder="1" applyAlignment="1" quotePrefix="1">
      <alignment horizontal="center" vertical="center"/>
      <protection/>
    </xf>
    <xf numFmtId="41" fontId="130" fillId="0" borderId="2" xfId="0" applyNumberFormat="1" applyFont="1" applyFill="1" applyBorder="1" applyAlignment="1" applyProtection="1">
      <alignment horizontal="right" vertical="center"/>
      <protection locked="0"/>
    </xf>
    <xf numFmtId="41" fontId="130" fillId="0" borderId="0" xfId="0" applyNumberFormat="1" applyFont="1" applyFill="1" applyBorder="1" applyAlignment="1" applyProtection="1">
      <alignment horizontal="right" vertical="center"/>
      <protection locked="0"/>
    </xf>
    <xf numFmtId="177" fontId="130" fillId="0" borderId="0" xfId="0" applyNumberFormat="1" applyFont="1" applyFill="1" applyBorder="1" applyAlignment="1">
      <alignment horizontal="right" vertical="center"/>
    </xf>
    <xf numFmtId="3" fontId="47" fillId="0" borderId="2" xfId="832" applyNumberFormat="1" applyFont="1" applyFill="1" applyBorder="1" applyAlignment="1">
      <alignment horizontal="right" vertical="center"/>
      <protection/>
    </xf>
    <xf numFmtId="0" fontId="133" fillId="0" borderId="27" xfId="832" applyFont="1" applyFill="1" applyBorder="1" applyAlignment="1">
      <alignment horizontal="centerContinuous" vertical="center"/>
      <protection/>
    </xf>
    <xf numFmtId="0" fontId="133" fillId="0" borderId="28" xfId="832" applyFont="1" applyFill="1" applyBorder="1" applyAlignment="1">
      <alignment horizontal="centerContinuous" vertical="center"/>
      <protection/>
    </xf>
    <xf numFmtId="0" fontId="133" fillId="0" borderId="38" xfId="832" applyFont="1" applyFill="1" applyBorder="1" applyAlignment="1">
      <alignment horizontal="centerContinuous" vertical="center"/>
      <protection/>
    </xf>
    <xf numFmtId="0" fontId="133" fillId="0" borderId="34" xfId="832" applyFont="1" applyFill="1" applyBorder="1" applyAlignment="1">
      <alignment horizontal="centerContinuous" vertical="center"/>
      <protection/>
    </xf>
    <xf numFmtId="0" fontId="133" fillId="0" borderId="36" xfId="832" applyFont="1" applyFill="1" applyBorder="1" applyAlignment="1">
      <alignment horizontal="centerContinuous" vertical="center"/>
      <protection/>
    </xf>
    <xf numFmtId="0" fontId="133" fillId="0" borderId="26" xfId="832" applyFont="1" applyFill="1" applyBorder="1" applyAlignment="1">
      <alignment horizontal="centerContinuous" vertical="center"/>
      <protection/>
    </xf>
    <xf numFmtId="0" fontId="133" fillId="0" borderId="30" xfId="832" applyFont="1" applyFill="1" applyBorder="1" applyAlignment="1">
      <alignment horizontal="centerContinuous" vertical="center"/>
      <protection/>
    </xf>
    <xf numFmtId="0" fontId="133" fillId="0" borderId="2" xfId="832" applyFont="1" applyFill="1" applyBorder="1" applyAlignment="1">
      <alignment horizontal="centerContinuous" vertical="center"/>
      <protection/>
    </xf>
    <xf numFmtId="0" fontId="133" fillId="0" borderId="33" xfId="832" applyFont="1" applyFill="1" applyBorder="1" applyAlignment="1">
      <alignment horizontal="centerContinuous" vertical="center"/>
      <protection/>
    </xf>
    <xf numFmtId="0" fontId="133" fillId="0" borderId="20" xfId="832" applyNumberFormat="1" applyFont="1" applyFill="1" applyBorder="1" applyAlignment="1" quotePrefix="1">
      <alignment horizontal="center" vertical="center"/>
      <protection/>
    </xf>
    <xf numFmtId="41" fontId="133" fillId="0" borderId="0" xfId="832" applyNumberFormat="1" applyFont="1" applyFill="1" applyBorder="1" applyAlignment="1">
      <alignment horizontal="right" vertical="center"/>
      <protection/>
    </xf>
    <xf numFmtId="41" fontId="133" fillId="0" borderId="0" xfId="0" applyNumberFormat="1" applyFont="1" applyFill="1" applyBorder="1" applyAlignment="1">
      <alignment horizontal="right" vertical="center"/>
    </xf>
    <xf numFmtId="0" fontId="133" fillId="0" borderId="2" xfId="832" applyNumberFormat="1" applyFont="1" applyFill="1" applyBorder="1" applyAlignment="1" quotePrefix="1">
      <alignment horizontal="center" vertical="center" shrinkToFit="1"/>
      <protection/>
    </xf>
    <xf numFmtId="0" fontId="136" fillId="0" borderId="24" xfId="832" applyNumberFormat="1" applyFont="1" applyFill="1" applyBorder="1" applyAlignment="1" quotePrefix="1">
      <alignment horizontal="center" vertical="center"/>
      <protection/>
    </xf>
    <xf numFmtId="41" fontId="136" fillId="0" borderId="6" xfId="832" applyNumberFormat="1" applyFont="1" applyFill="1" applyBorder="1" applyAlignment="1">
      <alignment horizontal="right" vertical="center"/>
      <protection/>
    </xf>
    <xf numFmtId="41" fontId="136" fillId="0" borderId="6" xfId="0" applyNumberFormat="1" applyFont="1" applyFill="1" applyBorder="1" applyAlignment="1">
      <alignment horizontal="right" vertical="center"/>
    </xf>
    <xf numFmtId="0" fontId="136" fillId="0" borderId="25" xfId="832" applyNumberFormat="1" applyFont="1" applyFill="1" applyBorder="1" applyAlignment="1" quotePrefix="1">
      <alignment horizontal="center" vertical="center" shrinkToFit="1"/>
      <protection/>
    </xf>
    <xf numFmtId="0" fontId="133" fillId="0" borderId="28" xfId="837" applyFont="1" applyFill="1" applyBorder="1" applyAlignment="1">
      <alignment horizontal="centerContinuous" vertical="center"/>
      <protection/>
    </xf>
    <xf numFmtId="0" fontId="133" fillId="0" borderId="27" xfId="837" applyFont="1" applyFill="1" applyBorder="1" applyAlignment="1">
      <alignment horizontal="centerContinuous" vertical="center"/>
      <protection/>
    </xf>
    <xf numFmtId="0" fontId="133" fillId="0" borderId="2" xfId="837" applyFont="1" applyFill="1" applyBorder="1" applyAlignment="1">
      <alignment horizontal="centerContinuous" vertical="center"/>
      <protection/>
    </xf>
    <xf numFmtId="0" fontId="133" fillId="0" borderId="30" xfId="837" applyFont="1" applyFill="1" applyBorder="1" applyAlignment="1">
      <alignment horizontal="centerContinuous" vertical="center"/>
      <protection/>
    </xf>
    <xf numFmtId="0" fontId="133" fillId="0" borderId="30" xfId="837" applyFont="1" applyFill="1" applyBorder="1" applyAlignment="1">
      <alignment horizontal="center" vertical="center"/>
      <protection/>
    </xf>
    <xf numFmtId="0" fontId="133" fillId="0" borderId="36" xfId="837" applyFont="1" applyFill="1" applyBorder="1" applyAlignment="1">
      <alignment horizontal="centerContinuous" vertical="center"/>
      <protection/>
    </xf>
    <xf numFmtId="0" fontId="133" fillId="0" borderId="34" xfId="837" applyFont="1" applyFill="1" applyBorder="1" applyAlignment="1">
      <alignment horizontal="centerContinuous" vertical="center"/>
      <protection/>
    </xf>
    <xf numFmtId="0" fontId="130" fillId="0" borderId="20" xfId="837" applyFont="1" applyFill="1" applyBorder="1" applyAlignment="1" quotePrefix="1">
      <alignment horizontal="center" vertical="center"/>
      <protection/>
    </xf>
    <xf numFmtId="41" fontId="130" fillId="0" borderId="0" xfId="837" applyNumberFormat="1" applyFont="1" applyFill="1" applyBorder="1" applyAlignment="1" applyProtection="1">
      <alignment horizontal="right" vertical="center"/>
      <protection locked="0"/>
    </xf>
    <xf numFmtId="0" fontId="130" fillId="0" borderId="2" xfId="837" applyFont="1" applyFill="1" applyBorder="1" applyAlignment="1" quotePrefix="1">
      <alignment horizontal="center" vertical="center"/>
      <protection/>
    </xf>
    <xf numFmtId="0" fontId="135" fillId="0" borderId="20" xfId="837" applyFont="1" applyFill="1" applyBorder="1" applyAlignment="1" quotePrefix="1">
      <alignment horizontal="center" vertical="center"/>
      <protection/>
    </xf>
    <xf numFmtId="41" fontId="135" fillId="0" borderId="0" xfId="837" applyNumberFormat="1" applyFont="1" applyFill="1" applyBorder="1" applyAlignment="1" applyProtection="1">
      <alignment horizontal="right" vertical="center"/>
      <protection locked="0"/>
    </xf>
    <xf numFmtId="0" fontId="135" fillId="0" borderId="2" xfId="837" applyFont="1" applyFill="1" applyBorder="1" applyAlignment="1" quotePrefix="1">
      <alignment horizontal="center" vertical="center"/>
      <protection/>
    </xf>
    <xf numFmtId="0" fontId="131" fillId="0" borderId="20" xfId="837" applyFont="1" applyFill="1" applyBorder="1" applyAlignment="1">
      <alignment horizontal="left" vertical="center"/>
      <protection/>
    </xf>
    <xf numFmtId="0" fontId="131" fillId="0" borderId="2" xfId="837" applyNumberFormat="1" applyFont="1" applyFill="1" applyBorder="1" applyAlignment="1">
      <alignment horizontal="right" vertical="center" wrapText="1"/>
      <protection/>
    </xf>
    <xf numFmtId="0" fontId="131" fillId="0" borderId="2" xfId="837" applyNumberFormat="1" applyFont="1" applyFill="1" applyBorder="1" applyAlignment="1">
      <alignment horizontal="right" vertical="center"/>
      <protection/>
    </xf>
    <xf numFmtId="3" fontId="131" fillId="0" borderId="2" xfId="837" applyNumberFormat="1" applyFont="1" applyFill="1" applyBorder="1" applyAlignment="1">
      <alignment horizontal="right" vertical="center"/>
      <protection/>
    </xf>
    <xf numFmtId="0" fontId="131" fillId="0" borderId="2" xfId="837" applyFont="1" applyFill="1" applyBorder="1" applyAlignment="1">
      <alignment horizontal="right" vertical="center"/>
      <protection/>
    </xf>
    <xf numFmtId="0" fontId="131" fillId="0" borderId="2" xfId="837" applyFont="1" applyFill="1" applyBorder="1" applyAlignment="1">
      <alignment horizontal="right" vertical="center" wrapText="1"/>
      <protection/>
    </xf>
    <xf numFmtId="0" fontId="52" fillId="0" borderId="0" xfId="834" applyFont="1" applyFill="1" applyBorder="1" applyAlignment="1">
      <alignment horizontal="center" vertical="center"/>
      <protection/>
    </xf>
    <xf numFmtId="0" fontId="133" fillId="0" borderId="38" xfId="834" applyFont="1" applyFill="1" applyBorder="1" applyAlignment="1">
      <alignment horizontal="centerContinuous" vertical="center"/>
      <protection/>
    </xf>
    <xf numFmtId="0" fontId="133" fillId="0" borderId="39" xfId="834" applyFont="1" applyFill="1" applyBorder="1" applyAlignment="1">
      <alignment horizontal="centerContinuous" vertical="center"/>
      <protection/>
    </xf>
    <xf numFmtId="0" fontId="133" fillId="0" borderId="26" xfId="834" applyFont="1" applyFill="1" applyBorder="1" applyAlignment="1">
      <alignment horizontal="centerContinuous" vertical="center"/>
      <protection/>
    </xf>
    <xf numFmtId="0" fontId="133" fillId="0" borderId="35" xfId="834" applyFont="1" applyFill="1" applyBorder="1" applyAlignment="1">
      <alignment horizontal="centerContinuous" vertical="center"/>
      <protection/>
    </xf>
    <xf numFmtId="0" fontId="133" fillId="0" borderId="20" xfId="834" applyFont="1" applyFill="1" applyBorder="1" applyAlignment="1">
      <alignment horizontal="center" vertical="center"/>
      <protection/>
    </xf>
    <xf numFmtId="0" fontId="133" fillId="0" borderId="32" xfId="834" applyFont="1" applyFill="1" applyBorder="1" applyAlignment="1">
      <alignment horizontal="center" vertical="center"/>
      <protection/>
    </xf>
    <xf numFmtId="0" fontId="132" fillId="0" borderId="20" xfId="834" applyFont="1" applyFill="1" applyBorder="1" applyAlignment="1">
      <alignment horizontal="center" vertical="center"/>
      <protection/>
    </xf>
    <xf numFmtId="0" fontId="132" fillId="0" borderId="30" xfId="834" applyFont="1" applyFill="1" applyBorder="1" applyAlignment="1">
      <alignment horizontal="center" vertical="center"/>
      <protection/>
    </xf>
    <xf numFmtId="0" fontId="133" fillId="0" borderId="20" xfId="834" applyFont="1" applyFill="1" applyBorder="1" applyAlignment="1">
      <alignment horizontal="center" vertical="center" wrapText="1"/>
      <protection/>
    </xf>
    <xf numFmtId="0" fontId="133" fillId="0" borderId="0" xfId="834" applyFont="1" applyFill="1" applyBorder="1" applyAlignment="1">
      <alignment vertical="center"/>
      <protection/>
    </xf>
    <xf numFmtId="0" fontId="133" fillId="0" borderId="34" xfId="834" applyFont="1" applyFill="1" applyBorder="1" applyAlignment="1">
      <alignment horizontal="center" vertical="center"/>
      <protection/>
    </xf>
    <xf numFmtId="0" fontId="133" fillId="0" borderId="34" xfId="834" applyFont="1" applyFill="1" applyBorder="1" applyAlignment="1">
      <alignment horizontal="center" vertical="center" wrapText="1"/>
      <protection/>
    </xf>
    <xf numFmtId="0" fontId="130" fillId="0" borderId="20" xfId="834" applyFont="1" applyFill="1" applyBorder="1" applyAlignment="1" quotePrefix="1">
      <alignment horizontal="center" vertical="center"/>
      <protection/>
    </xf>
    <xf numFmtId="41" fontId="130" fillId="0" borderId="0" xfId="836" applyNumberFormat="1" applyFont="1" applyFill="1" applyBorder="1" applyAlignment="1" applyProtection="1">
      <alignment horizontal="right" vertical="center"/>
      <protection locked="0"/>
    </xf>
    <xf numFmtId="0" fontId="130" fillId="0" borderId="2" xfId="834" applyNumberFormat="1" applyFont="1" applyFill="1" applyBorder="1" applyAlignment="1" quotePrefix="1">
      <alignment horizontal="center" vertical="center"/>
      <protection/>
    </xf>
    <xf numFmtId="0" fontId="135" fillId="0" borderId="20" xfId="834" applyFont="1" applyFill="1" applyBorder="1" applyAlignment="1" quotePrefix="1">
      <alignment horizontal="center" vertical="center"/>
      <protection/>
    </xf>
    <xf numFmtId="41" fontId="135" fillId="0" borderId="0" xfId="836" applyNumberFormat="1" applyFont="1" applyFill="1" applyBorder="1" applyAlignment="1" applyProtection="1">
      <alignment horizontal="right" vertical="center"/>
      <protection locked="0"/>
    </xf>
    <xf numFmtId="0" fontId="135" fillId="0" borderId="2" xfId="834" applyNumberFormat="1" applyFont="1" applyFill="1" applyBorder="1" applyAlignment="1" quotePrefix="1">
      <alignment horizontal="center" vertical="center"/>
      <protection/>
    </xf>
    <xf numFmtId="0" fontId="131" fillId="0" borderId="20" xfId="834" applyFont="1" applyFill="1" applyBorder="1" applyAlignment="1">
      <alignment horizontal="center" vertical="center"/>
      <protection/>
    </xf>
    <xf numFmtId="41" fontId="130" fillId="0" borderId="0" xfId="625" applyFont="1" applyFill="1" applyBorder="1" applyAlignment="1" applyProtection="1">
      <alignment horizontal="right" vertical="center"/>
      <protection locked="0"/>
    </xf>
    <xf numFmtId="0" fontId="131" fillId="0" borderId="2" xfId="834" applyNumberFormat="1" applyFont="1" applyFill="1" applyBorder="1" applyAlignment="1">
      <alignment horizontal="left" vertical="center" wrapText="1"/>
      <protection/>
    </xf>
    <xf numFmtId="41" fontId="130" fillId="0" borderId="0" xfId="625" applyFont="1" applyFill="1" applyBorder="1" applyAlignment="1">
      <alignment vertical="center"/>
    </xf>
    <xf numFmtId="0" fontId="131" fillId="0" borderId="2" xfId="834" applyNumberFormat="1" applyFont="1" applyFill="1" applyBorder="1" applyAlignment="1">
      <alignment horizontal="left" vertical="center"/>
      <protection/>
    </xf>
    <xf numFmtId="3" fontId="131" fillId="0" borderId="2" xfId="834" applyNumberFormat="1" applyFont="1" applyFill="1" applyBorder="1" applyAlignment="1">
      <alignment horizontal="left" vertical="center"/>
      <protection/>
    </xf>
    <xf numFmtId="0" fontId="137" fillId="0" borderId="24" xfId="834" applyFont="1" applyFill="1" applyBorder="1" applyAlignment="1">
      <alignment vertical="center"/>
      <protection/>
    </xf>
    <xf numFmtId="0" fontId="137" fillId="0" borderId="6" xfId="834" applyFont="1" applyFill="1" applyBorder="1" applyAlignment="1">
      <alignment vertical="center"/>
      <protection/>
    </xf>
    <xf numFmtId="3" fontId="137" fillId="0" borderId="6" xfId="834" applyNumberFormat="1" applyFont="1" applyFill="1" applyBorder="1" applyAlignment="1">
      <alignment vertical="center"/>
      <protection/>
    </xf>
    <xf numFmtId="3" fontId="131" fillId="0" borderId="25" xfId="834" applyNumberFormat="1" applyFont="1" applyFill="1" applyBorder="1" applyAlignment="1">
      <alignment vertical="center"/>
      <protection/>
    </xf>
    <xf numFmtId="0" fontId="137" fillId="0" borderId="0" xfId="834" applyFont="1" applyFill="1" applyBorder="1" applyAlignment="1">
      <alignment vertical="center"/>
      <protection/>
    </xf>
    <xf numFmtId="3" fontId="137" fillId="0" borderId="0" xfId="834" applyNumberFormat="1" applyFont="1" applyFill="1" applyBorder="1" applyAlignment="1">
      <alignment vertical="center"/>
      <protection/>
    </xf>
    <xf numFmtId="3" fontId="131" fillId="0" borderId="0" xfId="834" applyNumberFormat="1" applyFont="1" applyFill="1" applyBorder="1" applyAlignment="1">
      <alignment vertical="center"/>
      <protection/>
    </xf>
    <xf numFmtId="0" fontId="131" fillId="0" borderId="0" xfId="834" applyFont="1" applyFill="1" applyAlignment="1">
      <alignment horizontal="left" vertical="center"/>
      <protection/>
    </xf>
    <xf numFmtId="0" fontId="137" fillId="0" borderId="0" xfId="834" applyFont="1" applyFill="1" applyAlignment="1">
      <alignment vertical="center"/>
      <protection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2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201" fontId="130" fillId="0" borderId="0" xfId="0" applyNumberFormat="1" applyFont="1" applyFill="1" applyBorder="1" applyAlignment="1">
      <alignment vertical="center"/>
    </xf>
    <xf numFmtId="0" fontId="130" fillId="0" borderId="2" xfId="820" applyFont="1" applyFill="1" applyBorder="1" applyAlignment="1">
      <alignment horizontal="center" vertical="center"/>
      <protection/>
    </xf>
    <xf numFmtId="0" fontId="135" fillId="0" borderId="24" xfId="0" applyFont="1" applyFill="1" applyBorder="1" applyAlignment="1">
      <alignment horizontal="center" vertical="center" wrapText="1"/>
    </xf>
    <xf numFmtId="0" fontId="135" fillId="0" borderId="25" xfId="0" applyFont="1" applyFill="1" applyBorder="1" applyAlignment="1">
      <alignment vertical="center"/>
    </xf>
    <xf numFmtId="0" fontId="135" fillId="0" borderId="6" xfId="0" applyFont="1" applyFill="1" applyBorder="1" applyAlignment="1">
      <alignment vertical="center"/>
    </xf>
    <xf numFmtId="201" fontId="135" fillId="0" borderId="24" xfId="0" applyNumberFormat="1" applyFont="1" applyFill="1" applyBorder="1" applyAlignment="1">
      <alignment vertical="center"/>
    </xf>
    <xf numFmtId="0" fontId="135" fillId="0" borderId="25" xfId="820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left" vertical="center"/>
    </xf>
    <xf numFmtId="0" fontId="133" fillId="0" borderId="0" xfId="821" applyFont="1" applyFill="1" applyBorder="1" applyAlignment="1">
      <alignment horizontal="centerContinuous" vertical="center"/>
      <protection/>
    </xf>
    <xf numFmtId="0" fontId="133" fillId="0" borderId="0" xfId="821" applyFont="1" applyFill="1" applyBorder="1" applyAlignment="1">
      <alignment horizontal="left" vertical="center"/>
      <protection/>
    </xf>
    <xf numFmtId="0" fontId="133" fillId="0" borderId="0" xfId="821" applyFont="1" applyFill="1" applyBorder="1" applyAlignment="1">
      <alignment vertical="center"/>
      <protection/>
    </xf>
    <xf numFmtId="49" fontId="133" fillId="0" borderId="0" xfId="821" applyNumberFormat="1" applyFont="1" applyFill="1" applyBorder="1" applyAlignment="1">
      <alignment horizontal="right" vertical="center"/>
      <protection/>
    </xf>
    <xf numFmtId="0" fontId="133" fillId="0" borderId="29" xfId="821" applyFont="1" applyFill="1" applyBorder="1" applyAlignment="1">
      <alignment horizontal="centerContinuous" vertical="center"/>
      <protection/>
    </xf>
    <xf numFmtId="0" fontId="133" fillId="0" borderId="40" xfId="821" applyFont="1" applyFill="1" applyBorder="1" applyAlignment="1">
      <alignment horizontal="centerContinuous" vertical="center"/>
      <protection/>
    </xf>
    <xf numFmtId="0" fontId="133" fillId="0" borderId="37" xfId="821" applyFont="1" applyFill="1" applyBorder="1" applyAlignment="1">
      <alignment horizontal="centerContinuous" vertical="center"/>
      <protection/>
    </xf>
    <xf numFmtId="0" fontId="133" fillId="0" borderId="20" xfId="821" applyFont="1" applyFill="1" applyBorder="1" applyAlignment="1">
      <alignment horizontal="centerContinuous" vertical="center"/>
      <protection/>
    </xf>
    <xf numFmtId="0" fontId="133" fillId="0" borderId="32" xfId="821" applyFont="1" applyFill="1" applyBorder="1" applyAlignment="1">
      <alignment horizontal="centerContinuous" vertical="center"/>
      <protection/>
    </xf>
    <xf numFmtId="0" fontId="133" fillId="0" borderId="30" xfId="821" applyFont="1" applyFill="1" applyBorder="1" applyAlignment="1">
      <alignment horizontal="centerContinuous" vertical="center"/>
      <protection/>
    </xf>
    <xf numFmtId="0" fontId="133" fillId="0" borderId="20" xfId="821" applyFont="1" applyFill="1" applyBorder="1" applyAlignment="1">
      <alignment horizontal="center" vertical="center"/>
      <protection/>
    </xf>
    <xf numFmtId="0" fontId="133" fillId="0" borderId="30" xfId="821" applyFont="1" applyFill="1" applyBorder="1" applyAlignment="1">
      <alignment horizontal="center" vertical="center"/>
      <protection/>
    </xf>
    <xf numFmtId="0" fontId="133" fillId="0" borderId="35" xfId="821" applyFont="1" applyFill="1" applyBorder="1" applyAlignment="1">
      <alignment horizontal="centerContinuous" vertical="center"/>
      <protection/>
    </xf>
    <xf numFmtId="0" fontId="133" fillId="0" borderId="34" xfId="821" applyFont="1" applyFill="1" applyBorder="1" applyAlignment="1">
      <alignment horizontal="centerContinuous" vertical="center"/>
      <protection/>
    </xf>
    <xf numFmtId="0" fontId="133" fillId="0" borderId="2" xfId="821" applyFont="1" applyFill="1" applyBorder="1" applyAlignment="1">
      <alignment horizontal="left" vertical="center" shrinkToFit="1"/>
      <protection/>
    </xf>
    <xf numFmtId="0" fontId="133" fillId="0" borderId="20" xfId="821" applyFont="1" applyFill="1" applyBorder="1" applyAlignment="1" quotePrefix="1">
      <alignment horizontal="center" vertical="center"/>
      <protection/>
    </xf>
    <xf numFmtId="41" fontId="133" fillId="0" borderId="0" xfId="623" applyNumberFormat="1" applyFont="1" applyFill="1" applyBorder="1" applyAlignment="1">
      <alignment horizontal="right" vertical="center"/>
    </xf>
    <xf numFmtId="0" fontId="133" fillId="0" borderId="2" xfId="821" applyFont="1" applyFill="1" applyBorder="1" applyAlignment="1" quotePrefix="1">
      <alignment horizontal="center" vertical="center" shrinkToFit="1"/>
      <protection/>
    </xf>
    <xf numFmtId="0" fontId="136" fillId="0" borderId="20" xfId="821" applyFont="1" applyFill="1" applyBorder="1" applyAlignment="1" quotePrefix="1">
      <alignment horizontal="center" vertical="center"/>
      <protection/>
    </xf>
    <xf numFmtId="41" fontId="136" fillId="0" borderId="0" xfId="623" applyNumberFormat="1" applyFont="1" applyFill="1" applyBorder="1" applyAlignment="1">
      <alignment horizontal="right" vertical="center"/>
    </xf>
    <xf numFmtId="0" fontId="136" fillId="0" borderId="2" xfId="821" applyFont="1" applyFill="1" applyBorder="1" applyAlignment="1" quotePrefix="1">
      <alignment horizontal="center" vertical="center" shrinkToFit="1"/>
      <protection/>
    </xf>
    <xf numFmtId="0" fontId="133" fillId="0" borderId="20" xfId="821" applyFont="1" applyFill="1" applyBorder="1" applyAlignment="1">
      <alignment horizontal="distributed" vertical="center"/>
      <protection/>
    </xf>
    <xf numFmtId="41" fontId="133" fillId="0" borderId="0" xfId="822" applyNumberFormat="1" applyFont="1" applyFill="1" applyBorder="1" applyAlignment="1" applyProtection="1">
      <alignment horizontal="right" vertical="center"/>
      <protection locked="0"/>
    </xf>
    <xf numFmtId="41" fontId="133" fillId="0" borderId="0" xfId="821" applyNumberFormat="1" applyFont="1" applyFill="1" applyBorder="1" applyAlignment="1" applyProtection="1">
      <alignment horizontal="right" vertical="center"/>
      <protection locked="0"/>
    </xf>
    <xf numFmtId="0" fontId="133" fillId="0" borderId="2" xfId="821" applyFont="1" applyFill="1" applyBorder="1" applyAlignment="1">
      <alignment horizontal="right" vertical="center" shrinkToFit="1"/>
      <protection/>
    </xf>
    <xf numFmtId="0" fontId="133" fillId="0" borderId="20" xfId="821" applyNumberFormat="1" applyFont="1" applyFill="1" applyBorder="1" applyAlignment="1">
      <alignment horizontal="center" vertical="center"/>
      <protection/>
    </xf>
    <xf numFmtId="0" fontId="133" fillId="0" borderId="2" xfId="821" applyNumberFormat="1" applyFont="1" applyFill="1" applyBorder="1" applyAlignment="1">
      <alignment horizontal="right" vertical="center" shrinkToFit="1"/>
      <protection/>
    </xf>
    <xf numFmtId="0" fontId="133" fillId="0" borderId="0" xfId="821" applyNumberFormat="1" applyFont="1" applyFill="1" applyBorder="1" applyAlignment="1">
      <alignment vertical="center"/>
      <protection/>
    </xf>
    <xf numFmtId="188" fontId="133" fillId="0" borderId="0" xfId="821" applyNumberFormat="1" applyFont="1" applyFill="1" applyBorder="1" applyAlignment="1">
      <alignment vertical="center"/>
      <protection/>
    </xf>
    <xf numFmtId="43" fontId="133" fillId="0" borderId="0" xfId="821" applyNumberFormat="1" applyFont="1" applyFill="1" applyBorder="1" applyAlignment="1">
      <alignment vertical="center"/>
      <protection/>
    </xf>
    <xf numFmtId="0" fontId="134" fillId="0" borderId="20" xfId="821" applyNumberFormat="1" applyFont="1" applyFill="1" applyBorder="1" applyAlignment="1">
      <alignment horizontal="center" vertical="center"/>
      <protection/>
    </xf>
    <xf numFmtId="41" fontId="134" fillId="0" borderId="0" xfId="822" applyNumberFormat="1" applyFont="1" applyFill="1" applyBorder="1" applyAlignment="1" applyProtection="1">
      <alignment horizontal="right" vertical="center"/>
      <protection locked="0"/>
    </xf>
    <xf numFmtId="41" fontId="134" fillId="0" borderId="0" xfId="821" applyNumberFormat="1" applyFont="1" applyFill="1" applyBorder="1" applyAlignment="1" applyProtection="1">
      <alignment horizontal="right" vertical="center"/>
      <protection locked="0"/>
    </xf>
    <xf numFmtId="41" fontId="134" fillId="0" borderId="0" xfId="825" applyNumberFormat="1" applyFont="1" applyFill="1" applyBorder="1" applyAlignment="1">
      <alignment horizontal="right" vertical="center"/>
      <protection/>
    </xf>
    <xf numFmtId="41" fontId="134" fillId="0" borderId="0" xfId="832" applyNumberFormat="1" applyFont="1" applyFill="1" applyBorder="1" applyAlignment="1">
      <alignment horizontal="right" vertical="center"/>
      <protection/>
    </xf>
    <xf numFmtId="41" fontId="134" fillId="0" borderId="0" xfId="623" applyNumberFormat="1" applyFont="1" applyFill="1" applyBorder="1" applyAlignment="1">
      <alignment horizontal="right" vertical="center"/>
    </xf>
    <xf numFmtId="0" fontId="134" fillId="0" borderId="2" xfId="821" applyNumberFormat="1" applyFont="1" applyFill="1" applyBorder="1" applyAlignment="1">
      <alignment horizontal="right" vertical="center" shrinkToFit="1"/>
      <protection/>
    </xf>
    <xf numFmtId="0" fontId="138" fillId="0" borderId="0" xfId="821" applyNumberFormat="1" applyFont="1" applyFill="1" applyBorder="1" applyAlignment="1">
      <alignment vertical="center"/>
      <protection/>
    </xf>
    <xf numFmtId="0" fontId="131" fillId="0" borderId="20" xfId="821" applyNumberFormat="1" applyFont="1" applyFill="1" applyBorder="1" applyAlignment="1">
      <alignment horizontal="center" vertical="center"/>
      <protection/>
    </xf>
    <xf numFmtId="41" fontId="131" fillId="0" borderId="0" xfId="822" applyNumberFormat="1" applyFont="1" applyFill="1" applyBorder="1" applyAlignment="1" applyProtection="1">
      <alignment horizontal="right" vertical="center"/>
      <protection locked="0"/>
    </xf>
    <xf numFmtId="188" fontId="132" fillId="0" borderId="0" xfId="821" applyNumberFormat="1" applyFont="1" applyFill="1" applyBorder="1" applyAlignment="1">
      <alignment vertical="center"/>
      <protection/>
    </xf>
    <xf numFmtId="188" fontId="131" fillId="0" borderId="0" xfId="822" applyNumberFormat="1" applyFont="1" applyFill="1" applyBorder="1" applyAlignment="1" applyProtection="1">
      <alignment horizontal="right" vertical="center"/>
      <protection locked="0"/>
    </xf>
    <xf numFmtId="41" fontId="131" fillId="0" borderId="0" xfId="821" applyNumberFormat="1" applyFont="1" applyFill="1" applyBorder="1" applyAlignment="1" applyProtection="1">
      <alignment horizontal="right" vertical="center"/>
      <protection locked="0"/>
    </xf>
    <xf numFmtId="41" fontId="131" fillId="0" borderId="0" xfId="825" applyNumberFormat="1" applyFont="1" applyFill="1" applyBorder="1" applyAlignment="1">
      <alignment horizontal="right" vertical="center"/>
      <protection/>
    </xf>
    <xf numFmtId="41" fontId="131" fillId="0" borderId="0" xfId="832" applyNumberFormat="1" applyFont="1" applyFill="1" applyBorder="1" applyAlignment="1">
      <alignment horizontal="right" vertical="center"/>
      <protection/>
    </xf>
    <xf numFmtId="41" fontId="131" fillId="0" borderId="0" xfId="623" applyNumberFormat="1" applyFont="1" applyFill="1" applyBorder="1" applyAlignment="1">
      <alignment horizontal="right" vertical="center"/>
    </xf>
    <xf numFmtId="0" fontId="131" fillId="0" borderId="2" xfId="821" applyNumberFormat="1" applyFont="1" applyFill="1" applyBorder="1" applyAlignment="1">
      <alignment horizontal="right" vertical="center" shrinkToFit="1"/>
      <protection/>
    </xf>
    <xf numFmtId="0" fontId="137" fillId="0" borderId="0" xfId="821" applyNumberFormat="1" applyFont="1" applyFill="1" applyBorder="1" applyAlignment="1">
      <alignment vertical="center"/>
      <protection/>
    </xf>
    <xf numFmtId="43" fontId="132" fillId="0" borderId="0" xfId="821" applyNumberFormat="1" applyFont="1" applyFill="1" applyBorder="1" applyAlignment="1">
      <alignment vertical="center"/>
      <protection/>
    </xf>
    <xf numFmtId="41" fontId="131" fillId="0" borderId="20" xfId="822" applyNumberFormat="1" applyFont="1" applyFill="1" applyBorder="1" applyAlignment="1" applyProtection="1">
      <alignment horizontal="right" vertical="center"/>
      <protection locked="0"/>
    </xf>
    <xf numFmtId="0" fontId="137" fillId="0" borderId="0" xfId="821" applyFont="1" applyFill="1" applyBorder="1" applyAlignment="1">
      <alignment vertical="center"/>
      <protection/>
    </xf>
    <xf numFmtId="0" fontId="131" fillId="0" borderId="24" xfId="821" applyNumberFormat="1" applyFont="1" applyFill="1" applyBorder="1" applyAlignment="1">
      <alignment horizontal="center" vertical="center"/>
      <protection/>
    </xf>
    <xf numFmtId="0" fontId="137" fillId="0" borderId="6" xfId="821" applyFont="1" applyFill="1" applyBorder="1" applyAlignment="1">
      <alignment vertical="center"/>
      <protection/>
    </xf>
    <xf numFmtId="0" fontId="137" fillId="0" borderId="41" xfId="821" applyFont="1" applyFill="1" applyBorder="1" applyAlignment="1">
      <alignment vertical="center"/>
      <protection/>
    </xf>
    <xf numFmtId="0" fontId="137" fillId="0" borderId="42" xfId="821" applyFont="1" applyFill="1" applyBorder="1" applyAlignment="1">
      <alignment vertical="center"/>
      <protection/>
    </xf>
    <xf numFmtId="0" fontId="137" fillId="0" borderId="43" xfId="821" applyFont="1" applyFill="1" applyBorder="1" applyAlignment="1">
      <alignment vertical="center"/>
      <protection/>
    </xf>
    <xf numFmtId="0" fontId="131" fillId="0" borderId="25" xfId="821" applyFont="1" applyFill="1" applyBorder="1" applyAlignment="1">
      <alignment vertical="center"/>
      <protection/>
    </xf>
    <xf numFmtId="0" fontId="131" fillId="0" borderId="0" xfId="821" applyNumberFormat="1" applyFont="1" applyFill="1" applyBorder="1" applyAlignment="1">
      <alignment horizontal="center" vertical="center"/>
      <protection/>
    </xf>
    <xf numFmtId="0" fontId="131" fillId="0" borderId="0" xfId="821" applyFont="1" applyFill="1" applyBorder="1" applyAlignment="1">
      <alignment vertical="center"/>
      <protection/>
    </xf>
    <xf numFmtId="0" fontId="131" fillId="0" borderId="0" xfId="821" applyFont="1" applyFill="1" applyBorder="1" applyAlignment="1">
      <alignment horizontal="left" vertical="center"/>
      <protection/>
    </xf>
    <xf numFmtId="0" fontId="139" fillId="0" borderId="0" xfId="0" applyFont="1" applyFill="1" applyAlignment="1">
      <alignment vertical="center"/>
    </xf>
    <xf numFmtId="3" fontId="139" fillId="0" borderId="0" xfId="0" applyNumberFormat="1" applyFont="1" applyFill="1" applyAlignment="1" applyProtection="1">
      <alignment vertical="center"/>
      <protection/>
    </xf>
    <xf numFmtId="0" fontId="139" fillId="0" borderId="0" xfId="0" applyFont="1" applyFill="1" applyAlignment="1" applyProtection="1">
      <alignment vertical="center"/>
      <protection/>
    </xf>
    <xf numFmtId="0" fontId="139" fillId="0" borderId="0" xfId="0" applyFont="1" applyFill="1" applyBorder="1" applyAlignment="1" applyProtection="1">
      <alignment vertical="center"/>
      <protection/>
    </xf>
    <xf numFmtId="3" fontId="139" fillId="0" borderId="0" xfId="0" applyNumberFormat="1" applyFont="1" applyFill="1" applyBorder="1" applyAlignment="1" applyProtection="1">
      <alignment vertical="center"/>
      <protection/>
    </xf>
    <xf numFmtId="0" fontId="139" fillId="0" borderId="0" xfId="0" applyFont="1" applyFill="1" applyBorder="1" applyAlignment="1" applyProtection="1">
      <alignment horizontal="right" vertical="center"/>
      <protection/>
    </xf>
    <xf numFmtId="0" fontId="134" fillId="0" borderId="0" xfId="0" applyFont="1" applyFill="1" applyAlignment="1" applyProtection="1">
      <alignment vertical="center"/>
      <protection/>
    </xf>
    <xf numFmtId="3" fontId="134" fillId="0" borderId="0" xfId="0" applyNumberFormat="1" applyFont="1" applyFill="1" applyAlignment="1" applyProtection="1">
      <alignment vertical="center"/>
      <protection/>
    </xf>
    <xf numFmtId="183" fontId="134" fillId="0" borderId="0" xfId="0" applyNumberFormat="1" applyFont="1" applyFill="1" applyAlignment="1" applyProtection="1">
      <alignment horizontal="right" vertical="center"/>
      <protection locked="0"/>
    </xf>
    <xf numFmtId="0" fontId="134" fillId="0" borderId="0" xfId="0" applyFont="1" applyFill="1" applyBorder="1" applyAlignment="1" applyProtection="1">
      <alignment vertical="center"/>
      <protection/>
    </xf>
    <xf numFmtId="3" fontId="134" fillId="0" borderId="0" xfId="0" applyNumberFormat="1" applyFont="1" applyFill="1" applyBorder="1" applyAlignment="1" applyProtection="1">
      <alignment vertical="center"/>
      <protection/>
    </xf>
    <xf numFmtId="0" fontId="140" fillId="0" borderId="0" xfId="0" applyFont="1" applyFill="1" applyAlignment="1" applyProtection="1">
      <alignment horizontal="centerContinuous" vertical="center"/>
      <protection/>
    </xf>
    <xf numFmtId="3" fontId="140" fillId="0" borderId="0" xfId="0" applyNumberFormat="1" applyFont="1" applyFill="1" applyAlignment="1" applyProtection="1">
      <alignment horizontal="centerContinuous" vertical="center"/>
      <protection/>
    </xf>
    <xf numFmtId="0" fontId="140" fillId="0" borderId="0" xfId="0" applyFont="1" applyFill="1" applyBorder="1" applyAlignment="1" applyProtection="1">
      <alignment vertical="center"/>
      <protection/>
    </xf>
    <xf numFmtId="0" fontId="133" fillId="0" borderId="0" xfId="0" applyFont="1" applyFill="1" applyAlignment="1" applyProtection="1">
      <alignment horizontal="centerContinuous" vertical="center"/>
      <protection/>
    </xf>
    <xf numFmtId="3" fontId="133" fillId="0" borderId="0" xfId="0" applyNumberFormat="1" applyFont="1" applyFill="1" applyAlignment="1" applyProtection="1">
      <alignment horizontal="centerContinuous" vertical="center"/>
      <protection/>
    </xf>
    <xf numFmtId="0" fontId="133" fillId="0" borderId="0" xfId="0" applyFont="1" applyFill="1" applyBorder="1" applyAlignment="1" applyProtection="1">
      <alignment horizontal="centerContinuous" vertical="center"/>
      <protection/>
    </xf>
    <xf numFmtId="3" fontId="133" fillId="0" borderId="0" xfId="0" applyNumberFormat="1" applyFont="1" applyFill="1" applyBorder="1" applyAlignment="1" applyProtection="1">
      <alignment horizontal="centerContinuous" vertical="center"/>
      <protection/>
    </xf>
    <xf numFmtId="0" fontId="133" fillId="0" borderId="0" xfId="0" applyFont="1" applyFill="1" applyBorder="1" applyAlignment="1" applyProtection="1">
      <alignment vertical="center"/>
      <protection/>
    </xf>
    <xf numFmtId="3" fontId="133" fillId="0" borderId="0" xfId="0" applyNumberFormat="1" applyFont="1" applyFill="1" applyBorder="1" applyAlignment="1" applyProtection="1">
      <alignment vertical="center"/>
      <protection/>
    </xf>
    <xf numFmtId="49" fontId="133" fillId="0" borderId="0" xfId="0" applyNumberFormat="1" applyFont="1" applyFill="1" applyBorder="1" applyAlignment="1" applyProtection="1">
      <alignment horizontal="right" vertical="center"/>
      <protection/>
    </xf>
    <xf numFmtId="3" fontId="133" fillId="0" borderId="0" xfId="0" applyNumberFormat="1" applyFont="1" applyFill="1" applyBorder="1" applyAlignment="1" applyProtection="1">
      <alignment horizontal="right" vertical="center"/>
      <protection/>
    </xf>
    <xf numFmtId="0" fontId="133" fillId="0" borderId="29" xfId="0" applyFont="1" applyFill="1" applyBorder="1" applyAlignment="1" applyProtection="1">
      <alignment horizontal="centerContinuous" vertical="center"/>
      <protection/>
    </xf>
    <xf numFmtId="0" fontId="133" fillId="0" borderId="40" xfId="0" applyFont="1" applyFill="1" applyBorder="1" applyAlignment="1" applyProtection="1">
      <alignment horizontal="centerContinuous" vertical="center"/>
      <protection/>
    </xf>
    <xf numFmtId="3" fontId="133" fillId="0" borderId="37" xfId="0" applyNumberFormat="1" applyFont="1" applyFill="1" applyBorder="1" applyAlignment="1" applyProtection="1">
      <alignment horizontal="centerContinuous" vertical="center"/>
      <protection/>
    </xf>
    <xf numFmtId="0" fontId="133" fillId="0" borderId="37" xfId="0" applyFont="1" applyFill="1" applyBorder="1" applyAlignment="1" applyProtection="1">
      <alignment horizontal="center" vertical="center"/>
      <protection/>
    </xf>
    <xf numFmtId="0" fontId="133" fillId="0" borderId="38" xfId="0" applyFont="1" applyFill="1" applyBorder="1" applyAlignment="1" applyProtection="1">
      <alignment vertical="center"/>
      <protection/>
    </xf>
    <xf numFmtId="0" fontId="133" fillId="0" borderId="28" xfId="0" applyFont="1" applyFill="1" applyBorder="1" applyAlignment="1" applyProtection="1">
      <alignment horizontal="centerContinuous" vertical="center"/>
      <protection/>
    </xf>
    <xf numFmtId="0" fontId="133" fillId="0" borderId="39" xfId="0" applyFont="1" applyFill="1" applyBorder="1" applyAlignment="1" applyProtection="1">
      <alignment horizontal="centerContinuous" vertical="center"/>
      <protection/>
    </xf>
    <xf numFmtId="3" fontId="133" fillId="0" borderId="44" xfId="0" applyNumberFormat="1" applyFont="1" applyFill="1" applyBorder="1" applyAlignment="1" applyProtection="1">
      <alignment horizontal="centerContinuous" vertical="center"/>
      <protection/>
    </xf>
    <xf numFmtId="3" fontId="133" fillId="0" borderId="4" xfId="0" applyNumberFormat="1" applyFont="1" applyFill="1" applyBorder="1" applyAlignment="1" applyProtection="1">
      <alignment horizontal="centerContinuous" vertical="center"/>
      <protection/>
    </xf>
    <xf numFmtId="3" fontId="133" fillId="0" borderId="45" xfId="0" applyNumberFormat="1" applyFont="1" applyFill="1" applyBorder="1" applyAlignment="1" applyProtection="1">
      <alignment horizontal="centerContinuous" vertical="center"/>
      <protection/>
    </xf>
    <xf numFmtId="0" fontId="133" fillId="0" borderId="44" xfId="0" applyFont="1" applyFill="1" applyBorder="1" applyAlignment="1" applyProtection="1">
      <alignment horizontal="centerContinuous" vertical="center"/>
      <protection/>
    </xf>
    <xf numFmtId="3" fontId="133" fillId="0" borderId="26" xfId="0" applyNumberFormat="1" applyFont="1" applyFill="1" applyBorder="1" applyAlignment="1" applyProtection="1">
      <alignment horizontal="centerContinuous" vertical="center"/>
      <protection/>
    </xf>
    <xf numFmtId="0" fontId="133" fillId="0" borderId="26" xfId="0" applyFont="1" applyFill="1" applyBorder="1" applyAlignment="1" applyProtection="1">
      <alignment horizontal="centerContinuous" vertical="center"/>
      <protection/>
    </xf>
    <xf numFmtId="0" fontId="133" fillId="0" borderId="36" xfId="0" applyFont="1" applyFill="1" applyBorder="1" applyAlignment="1" applyProtection="1">
      <alignment horizontal="centerContinuous" vertical="center"/>
      <protection/>
    </xf>
    <xf numFmtId="0" fontId="133" fillId="0" borderId="35" xfId="0" applyFont="1" applyFill="1" applyBorder="1" applyAlignment="1" applyProtection="1">
      <alignment horizontal="centerContinuous" vertical="center"/>
      <protection/>
    </xf>
    <xf numFmtId="0" fontId="133" fillId="0" borderId="2" xfId="0" applyFont="1" applyFill="1" applyBorder="1" applyAlignment="1" applyProtection="1">
      <alignment horizontal="centerContinuous" vertical="center"/>
      <protection/>
    </xf>
    <xf numFmtId="0" fontId="132" fillId="0" borderId="32" xfId="0" applyFont="1" applyFill="1" applyBorder="1" applyAlignment="1" applyProtection="1">
      <alignment horizontal="centerContinuous" vertical="center"/>
      <protection/>
    </xf>
    <xf numFmtId="0" fontId="133" fillId="0" borderId="32" xfId="0" applyFont="1" applyFill="1" applyBorder="1" applyAlignment="1" applyProtection="1">
      <alignment horizontal="centerContinuous" vertical="center"/>
      <protection/>
    </xf>
    <xf numFmtId="41" fontId="133" fillId="0" borderId="32" xfId="0" applyNumberFormat="1" applyFont="1" applyFill="1" applyBorder="1" applyAlignment="1" applyProtection="1">
      <alignment horizontal="center" vertical="center"/>
      <protection locked="0"/>
    </xf>
    <xf numFmtId="0" fontId="133" fillId="0" borderId="31" xfId="0" applyFont="1" applyFill="1" applyBorder="1" applyAlignment="1" applyProtection="1">
      <alignment horizontal="centerContinuous" vertical="center"/>
      <protection/>
    </xf>
    <xf numFmtId="3" fontId="133" fillId="0" borderId="20" xfId="0" applyNumberFormat="1" applyFont="1" applyFill="1" applyBorder="1" applyAlignment="1" applyProtection="1">
      <alignment horizontal="centerContinuous" vertical="center"/>
      <protection/>
    </xf>
    <xf numFmtId="0" fontId="132" fillId="0" borderId="20" xfId="0" applyFont="1" applyFill="1" applyBorder="1" applyAlignment="1" applyProtection="1">
      <alignment horizontal="center" vertical="center"/>
      <protection/>
    </xf>
    <xf numFmtId="0" fontId="133" fillId="0" borderId="20" xfId="0" applyFont="1" applyFill="1" applyBorder="1" applyAlignment="1" applyProtection="1">
      <alignment horizontal="centerContinuous" vertical="center"/>
      <protection/>
    </xf>
    <xf numFmtId="3" fontId="133" fillId="0" borderId="32" xfId="0" applyNumberFormat="1" applyFont="1" applyFill="1" applyBorder="1" applyAlignment="1" applyProtection="1">
      <alignment horizontal="centerContinuous" vertical="center"/>
      <protection/>
    </xf>
    <xf numFmtId="3" fontId="133" fillId="0" borderId="20" xfId="0" applyNumberFormat="1" applyFont="1" applyFill="1" applyBorder="1" applyAlignment="1" applyProtection="1">
      <alignment horizontal="center" vertical="center"/>
      <protection/>
    </xf>
    <xf numFmtId="0" fontId="133" fillId="0" borderId="32" xfId="0" applyFont="1" applyFill="1" applyBorder="1" applyAlignment="1" applyProtection="1">
      <alignment horizontal="center" vertical="center"/>
      <protection/>
    </xf>
    <xf numFmtId="0" fontId="132" fillId="0" borderId="32" xfId="0" applyFont="1" applyFill="1" applyBorder="1" applyAlignment="1" applyProtection="1">
      <alignment horizontal="center" vertical="center" wrapText="1"/>
      <protection/>
    </xf>
    <xf numFmtId="0" fontId="133" fillId="0" borderId="0" xfId="0" applyFont="1" applyFill="1" applyBorder="1" applyAlignment="1" applyProtection="1">
      <alignment horizontal="center" vertical="center"/>
      <protection/>
    </xf>
    <xf numFmtId="0" fontId="133" fillId="0" borderId="33" xfId="0" applyFont="1" applyFill="1" applyBorder="1" applyAlignment="1" applyProtection="1">
      <alignment horizontal="center" vertical="center"/>
      <protection/>
    </xf>
    <xf numFmtId="3" fontId="133" fillId="0" borderId="2" xfId="0" applyNumberFormat="1" applyFont="1" applyFill="1" applyBorder="1" applyAlignment="1" applyProtection="1">
      <alignment horizontal="centerContinuous" vertical="center"/>
      <protection/>
    </xf>
    <xf numFmtId="0" fontId="133" fillId="0" borderId="30" xfId="0" applyFont="1" applyFill="1" applyBorder="1" applyAlignment="1" applyProtection="1">
      <alignment horizontal="centerContinuous" vertical="center"/>
      <protection/>
    </xf>
    <xf numFmtId="41" fontId="133" fillId="0" borderId="30" xfId="0" applyNumberFormat="1" applyFont="1" applyFill="1" applyBorder="1" applyAlignment="1" applyProtection="1">
      <alignment horizontal="center" vertical="center"/>
      <protection locked="0"/>
    </xf>
    <xf numFmtId="0" fontId="133" fillId="0" borderId="20" xfId="0" applyFont="1" applyFill="1" applyBorder="1" applyAlignment="1" applyProtection="1">
      <alignment horizontal="center" vertical="center"/>
      <protection/>
    </xf>
    <xf numFmtId="3" fontId="133" fillId="0" borderId="30" xfId="0" applyNumberFormat="1" applyFont="1" applyFill="1" applyBorder="1" applyAlignment="1" applyProtection="1">
      <alignment horizontal="centerContinuous" vertical="center"/>
      <protection/>
    </xf>
    <xf numFmtId="3" fontId="133" fillId="0" borderId="20" xfId="0" applyNumberFormat="1" applyFont="1" applyFill="1" applyBorder="1" applyAlignment="1" applyProtection="1">
      <alignment horizontal="center" vertical="center" shrinkToFit="1"/>
      <protection/>
    </xf>
    <xf numFmtId="3" fontId="133" fillId="0" borderId="30" xfId="0" applyNumberFormat="1" applyFont="1" applyFill="1" applyBorder="1" applyAlignment="1" applyProtection="1">
      <alignment horizontal="center" vertical="center"/>
      <protection/>
    </xf>
    <xf numFmtId="0" fontId="133" fillId="0" borderId="30" xfId="0" applyFont="1" applyFill="1" applyBorder="1" applyAlignment="1" applyProtection="1">
      <alignment horizontal="center" vertical="center"/>
      <protection/>
    </xf>
    <xf numFmtId="0" fontId="133" fillId="0" borderId="20" xfId="0" applyFont="1" applyFill="1" applyBorder="1" applyAlignment="1" applyProtection="1">
      <alignment horizontal="left" vertical="center"/>
      <protection/>
    </xf>
    <xf numFmtId="0" fontId="133" fillId="0" borderId="30" xfId="0" applyFont="1" applyFill="1" applyBorder="1" applyAlignment="1" applyProtection="1">
      <alignment horizontal="centerContinuous" vertical="center" wrapText="1"/>
      <protection/>
    </xf>
    <xf numFmtId="0" fontId="133" fillId="0" borderId="20" xfId="0" applyFont="1" applyFill="1" applyBorder="1" applyAlignment="1" applyProtection="1">
      <alignment horizontal="centerContinuous" vertical="center" wrapText="1"/>
      <protection/>
    </xf>
    <xf numFmtId="3" fontId="132" fillId="0" borderId="30" xfId="0" applyNumberFormat="1" applyFont="1" applyFill="1" applyBorder="1" applyAlignment="1" applyProtection="1">
      <alignment horizontal="center" vertical="center"/>
      <protection/>
    </xf>
    <xf numFmtId="3" fontId="133" fillId="0" borderId="36" xfId="0" applyNumberFormat="1" applyFont="1" applyFill="1" applyBorder="1" applyAlignment="1" applyProtection="1">
      <alignment horizontal="center" vertical="center"/>
      <protection/>
    </xf>
    <xf numFmtId="3" fontId="133" fillId="0" borderId="36" xfId="0" applyNumberFormat="1" applyFont="1" applyFill="1" applyBorder="1" applyAlignment="1" applyProtection="1">
      <alignment horizontal="centerContinuous" vertical="center"/>
      <protection/>
    </xf>
    <xf numFmtId="3" fontId="133" fillId="0" borderId="34" xfId="0" applyNumberFormat="1" applyFont="1" applyFill="1" applyBorder="1" applyAlignment="1" applyProtection="1">
      <alignment horizontal="centerContinuous" vertical="center"/>
      <protection/>
    </xf>
    <xf numFmtId="3" fontId="133" fillId="0" borderId="34" xfId="0" applyNumberFormat="1" applyFont="1" applyFill="1" applyBorder="1" applyAlignment="1" applyProtection="1">
      <alignment horizontal="center" vertical="center"/>
      <protection/>
    </xf>
    <xf numFmtId="41" fontId="133" fillId="0" borderId="34" xfId="0" applyNumberFormat="1" applyFont="1" applyFill="1" applyBorder="1" applyAlignment="1" applyProtection="1">
      <alignment horizontal="center" vertical="center"/>
      <protection locked="0"/>
    </xf>
    <xf numFmtId="3" fontId="133" fillId="0" borderId="35" xfId="0" applyNumberFormat="1" applyFont="1" applyFill="1" applyBorder="1" applyAlignment="1" applyProtection="1">
      <alignment horizontal="centerContinuous" vertical="center"/>
      <protection/>
    </xf>
    <xf numFmtId="0" fontId="133" fillId="0" borderId="35" xfId="0" applyFont="1" applyFill="1" applyBorder="1" applyAlignment="1" applyProtection="1">
      <alignment horizontal="center" vertical="center"/>
      <protection/>
    </xf>
    <xf numFmtId="0" fontId="133" fillId="0" borderId="34" xfId="0" applyFont="1" applyFill="1" applyBorder="1" applyAlignment="1" applyProtection="1">
      <alignment horizontal="center" vertical="center"/>
      <protection/>
    </xf>
    <xf numFmtId="3" fontId="133" fillId="0" borderId="35" xfId="0" applyNumberFormat="1" applyFont="1" applyFill="1" applyBorder="1" applyAlignment="1" applyProtection="1">
      <alignment horizontal="center" vertical="center"/>
      <protection/>
    </xf>
    <xf numFmtId="0" fontId="130" fillId="0" borderId="20" xfId="0" applyNumberFormat="1" applyFont="1" applyFill="1" applyBorder="1" applyAlignment="1" applyProtection="1" quotePrefix="1">
      <alignment horizontal="center" vertical="center"/>
      <protection/>
    </xf>
    <xf numFmtId="0" fontId="130" fillId="0" borderId="2" xfId="0" applyNumberFormat="1" applyFont="1" applyFill="1" applyBorder="1" applyAlignment="1" applyProtection="1" quotePrefix="1">
      <alignment horizontal="center" vertical="center" shrinkToFit="1"/>
      <protection/>
    </xf>
    <xf numFmtId="41" fontId="130" fillId="0" borderId="0" xfId="623" applyFont="1" applyFill="1" applyBorder="1" applyAlignment="1" applyProtection="1">
      <alignment horizontal="right" vertical="center" shrinkToFit="1"/>
      <protection locked="0"/>
    </xf>
    <xf numFmtId="41" fontId="130" fillId="0" borderId="0" xfId="0" applyNumberFormat="1" applyFont="1" applyFill="1" applyBorder="1" applyAlignment="1" applyProtection="1">
      <alignment vertical="center"/>
      <protection locked="0"/>
    </xf>
    <xf numFmtId="41" fontId="130" fillId="0" borderId="0" xfId="623" applyFont="1" applyFill="1" applyBorder="1" applyAlignment="1" applyProtection="1">
      <alignment vertical="center" shrinkToFit="1"/>
      <protection locked="0"/>
    </xf>
    <xf numFmtId="178" fontId="130" fillId="0" borderId="0" xfId="0" applyNumberFormat="1" applyFont="1" applyFill="1" applyBorder="1" applyAlignment="1" applyProtection="1">
      <alignment vertical="center"/>
      <protection/>
    </xf>
    <xf numFmtId="0" fontId="135" fillId="0" borderId="20" xfId="0" applyNumberFormat="1" applyFont="1" applyFill="1" applyBorder="1" applyAlignment="1" applyProtection="1" quotePrefix="1">
      <alignment horizontal="center" vertical="center"/>
      <protection/>
    </xf>
    <xf numFmtId="41" fontId="135" fillId="0" borderId="0" xfId="623" applyFont="1" applyFill="1" applyBorder="1" applyAlignment="1" applyProtection="1">
      <alignment horizontal="right" vertical="center"/>
      <protection locked="0"/>
    </xf>
    <xf numFmtId="0" fontId="135" fillId="0" borderId="2" xfId="0" applyNumberFormat="1" applyFont="1" applyFill="1" applyBorder="1" applyAlignment="1" applyProtection="1" quotePrefix="1">
      <alignment horizontal="center" vertical="center" shrinkToFit="1"/>
      <protection/>
    </xf>
    <xf numFmtId="41" fontId="135" fillId="0" borderId="0" xfId="623" applyFont="1" applyFill="1" applyBorder="1" applyAlignment="1" applyProtection="1">
      <alignment horizontal="right" vertical="center" shrinkToFit="1"/>
      <protection locked="0"/>
    </xf>
    <xf numFmtId="41" fontId="135" fillId="0" borderId="0" xfId="0" applyNumberFormat="1" applyFont="1" applyFill="1" applyBorder="1" applyAlignment="1" applyProtection="1">
      <alignment vertical="center"/>
      <protection locked="0"/>
    </xf>
    <xf numFmtId="41" fontId="135" fillId="0" borderId="0" xfId="623" applyFont="1" applyFill="1" applyBorder="1" applyAlignment="1" applyProtection="1">
      <alignment vertical="center" shrinkToFit="1"/>
      <protection locked="0"/>
    </xf>
    <xf numFmtId="178" fontId="135" fillId="0" borderId="0" xfId="0" applyNumberFormat="1" applyFont="1" applyFill="1" applyBorder="1" applyAlignment="1" applyProtection="1">
      <alignment vertical="center"/>
      <protection/>
    </xf>
    <xf numFmtId="0" fontId="133" fillId="0" borderId="20" xfId="0" applyNumberFormat="1" applyFont="1" applyFill="1" applyBorder="1" applyAlignment="1" applyProtection="1">
      <alignment horizontal="center" vertical="center"/>
      <protection/>
    </xf>
    <xf numFmtId="183" fontId="133" fillId="0" borderId="0" xfId="0" applyNumberFormat="1" applyFont="1" applyFill="1" applyBorder="1" applyAlignment="1" applyProtection="1">
      <alignment horizontal="right" vertical="center"/>
      <protection locked="0"/>
    </xf>
    <xf numFmtId="183" fontId="133" fillId="0" borderId="0" xfId="623" applyNumberFormat="1" applyFont="1" applyFill="1" applyBorder="1" applyAlignment="1" applyProtection="1">
      <alignment horizontal="right" vertical="center"/>
      <protection locked="0"/>
    </xf>
    <xf numFmtId="0" fontId="13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33" fillId="0" borderId="20" xfId="0" applyNumberFormat="1" applyFont="1" applyFill="1" applyBorder="1" applyAlignment="1" applyProtection="1">
      <alignment horizontal="center" vertical="center"/>
      <protection locked="0"/>
    </xf>
    <xf numFmtId="183" fontId="133" fillId="0" borderId="0" xfId="0" applyNumberFormat="1" applyFont="1" applyFill="1" applyBorder="1" applyAlignment="1" applyProtection="1">
      <alignment vertical="center"/>
      <protection locked="0"/>
    </xf>
    <xf numFmtId="183" fontId="133" fillId="0" borderId="0" xfId="623" applyNumberFormat="1" applyFont="1" applyFill="1" applyBorder="1" applyAlignment="1" applyProtection="1">
      <alignment vertical="center" shrinkToFit="1"/>
      <protection locked="0"/>
    </xf>
    <xf numFmtId="0" fontId="133" fillId="0" borderId="2" xfId="0" applyNumberFormat="1" applyFont="1" applyFill="1" applyBorder="1" applyAlignment="1" applyProtection="1">
      <alignment horizontal="right" vertical="center" shrinkToFit="1"/>
      <protection/>
    </xf>
    <xf numFmtId="0" fontId="133" fillId="0" borderId="0" xfId="0" applyNumberFormat="1" applyFont="1" applyFill="1" applyBorder="1" applyAlignment="1" applyProtection="1">
      <alignment vertical="center"/>
      <protection/>
    </xf>
    <xf numFmtId="0" fontId="134" fillId="0" borderId="20" xfId="0" applyNumberFormat="1" applyFont="1" applyFill="1" applyBorder="1" applyAlignment="1" applyProtection="1">
      <alignment horizontal="center" vertical="center"/>
      <protection/>
    </xf>
    <xf numFmtId="183" fontId="134" fillId="0" borderId="0" xfId="0" applyNumberFormat="1" applyFont="1" applyFill="1" applyBorder="1" applyAlignment="1" applyProtection="1">
      <alignment horizontal="right" vertical="center"/>
      <protection locked="0"/>
    </xf>
    <xf numFmtId="183" fontId="134" fillId="0" borderId="0" xfId="623" applyNumberFormat="1" applyFont="1" applyFill="1" applyBorder="1" applyAlignment="1" applyProtection="1">
      <alignment horizontal="right" vertical="center"/>
      <protection locked="0"/>
    </xf>
    <xf numFmtId="0" fontId="13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34" fillId="0" borderId="20" xfId="0" applyNumberFormat="1" applyFont="1" applyFill="1" applyBorder="1" applyAlignment="1" applyProtection="1">
      <alignment horizontal="center" vertical="center"/>
      <protection locked="0"/>
    </xf>
    <xf numFmtId="183" fontId="134" fillId="0" borderId="0" xfId="0" applyNumberFormat="1" applyFont="1" applyFill="1" applyBorder="1" applyAlignment="1" applyProtection="1">
      <alignment vertical="center"/>
      <protection locked="0"/>
    </xf>
    <xf numFmtId="183" fontId="134" fillId="0" borderId="0" xfId="623" applyNumberFormat="1" applyFont="1" applyFill="1" applyBorder="1" applyAlignment="1" applyProtection="1">
      <alignment vertical="center" shrinkToFit="1"/>
      <protection locked="0"/>
    </xf>
    <xf numFmtId="0" fontId="134" fillId="0" borderId="2" xfId="0" applyNumberFormat="1" applyFont="1" applyFill="1" applyBorder="1" applyAlignment="1" applyProtection="1">
      <alignment horizontal="right" vertical="center" shrinkToFit="1"/>
      <protection/>
    </xf>
    <xf numFmtId="0" fontId="134" fillId="0" borderId="0" xfId="0" applyNumberFormat="1" applyFont="1" applyFill="1" applyBorder="1" applyAlignment="1" applyProtection="1">
      <alignment vertical="center"/>
      <protection/>
    </xf>
    <xf numFmtId="0" fontId="138" fillId="0" borderId="0" xfId="0" applyNumberFormat="1" applyFont="1" applyFill="1" applyBorder="1" applyAlignment="1" applyProtection="1">
      <alignment vertical="center"/>
      <protection/>
    </xf>
    <xf numFmtId="0" fontId="131" fillId="0" borderId="20" xfId="0" applyNumberFormat="1" applyFont="1" applyFill="1" applyBorder="1" applyAlignment="1" applyProtection="1">
      <alignment horizontal="center" vertical="center"/>
      <protection/>
    </xf>
    <xf numFmtId="183" fontId="131" fillId="0" borderId="0" xfId="0" applyNumberFormat="1" applyFont="1" applyFill="1" applyBorder="1" applyAlignment="1" applyProtection="1">
      <alignment horizontal="right" vertical="center"/>
      <protection locked="0"/>
    </xf>
    <xf numFmtId="183" fontId="131" fillId="0" borderId="0" xfId="623" applyNumberFormat="1" applyFont="1" applyFill="1" applyBorder="1" applyAlignment="1" applyProtection="1">
      <alignment horizontal="right" vertical="center"/>
      <protection locked="0"/>
    </xf>
    <xf numFmtId="0" fontId="13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31" fillId="0" borderId="20" xfId="0" applyNumberFormat="1" applyFont="1" applyFill="1" applyBorder="1" applyAlignment="1" applyProtection="1">
      <alignment horizontal="center" vertical="center"/>
      <protection locked="0"/>
    </xf>
    <xf numFmtId="183" fontId="131" fillId="0" borderId="0" xfId="0" applyNumberFormat="1" applyFont="1" applyFill="1" applyBorder="1" applyAlignment="1" applyProtection="1">
      <alignment vertical="center"/>
      <protection locked="0"/>
    </xf>
    <xf numFmtId="183" fontId="131" fillId="0" borderId="0" xfId="623" applyNumberFormat="1" applyFont="1" applyFill="1" applyBorder="1" applyAlignment="1" applyProtection="1">
      <alignment vertical="center" shrinkToFit="1"/>
      <protection locked="0"/>
    </xf>
    <xf numFmtId="0" fontId="131" fillId="0" borderId="2" xfId="0" applyNumberFormat="1" applyFont="1" applyFill="1" applyBorder="1" applyAlignment="1" applyProtection="1">
      <alignment horizontal="right" vertical="center" shrinkToFit="1"/>
      <protection/>
    </xf>
    <xf numFmtId="0" fontId="131" fillId="0" borderId="0" xfId="0" applyNumberFormat="1" applyFont="1" applyFill="1" applyBorder="1" applyAlignment="1" applyProtection="1">
      <alignment vertical="center"/>
      <protection/>
    </xf>
    <xf numFmtId="0" fontId="137" fillId="0" borderId="0" xfId="0" applyNumberFormat="1" applyFont="1" applyFill="1" applyBorder="1" applyAlignment="1" applyProtection="1">
      <alignment vertical="center"/>
      <protection/>
    </xf>
    <xf numFmtId="0" fontId="137" fillId="0" borderId="24" xfId="0" applyFont="1" applyFill="1" applyBorder="1" applyAlignment="1" applyProtection="1">
      <alignment vertical="center"/>
      <protection/>
    </xf>
    <xf numFmtId="178" fontId="131" fillId="0" borderId="6" xfId="0" applyNumberFormat="1" applyFont="1" applyFill="1" applyBorder="1" applyAlignment="1" applyProtection="1">
      <alignment horizontal="right" vertical="center"/>
      <protection/>
    </xf>
    <xf numFmtId="182" fontId="131" fillId="0" borderId="6" xfId="0" applyNumberFormat="1" applyFont="1" applyFill="1" applyBorder="1" applyAlignment="1" applyProtection="1" quotePrefix="1">
      <alignment horizontal="right" vertical="center"/>
      <protection/>
    </xf>
    <xf numFmtId="178" fontId="131" fillId="0" borderId="24" xfId="0" applyNumberFormat="1" applyFont="1" applyFill="1" applyBorder="1" applyAlignment="1" applyProtection="1">
      <alignment horizontal="right" vertical="center"/>
      <protection/>
    </xf>
    <xf numFmtId="0" fontId="131" fillId="0" borderId="6" xfId="0" applyFont="1" applyFill="1" applyBorder="1" applyAlignment="1" applyProtection="1">
      <alignment vertical="center"/>
      <protection/>
    </xf>
    <xf numFmtId="0" fontId="137" fillId="0" borderId="24" xfId="0" applyFont="1" applyFill="1" applyBorder="1" applyAlignment="1" applyProtection="1">
      <alignment horizontal="left" vertical="center"/>
      <protection/>
    </xf>
    <xf numFmtId="0" fontId="137" fillId="0" borderId="6" xfId="0" applyFont="1" applyFill="1" applyBorder="1" applyAlignment="1" applyProtection="1">
      <alignment horizontal="left" vertical="center"/>
      <protection/>
    </xf>
    <xf numFmtId="0" fontId="137" fillId="0" borderId="6" xfId="0" applyFont="1" applyFill="1" applyBorder="1" applyAlignment="1" applyProtection="1">
      <alignment vertical="center"/>
      <protection/>
    </xf>
    <xf numFmtId="0" fontId="137" fillId="0" borderId="0" xfId="0" applyFont="1" applyFill="1" applyBorder="1" applyAlignment="1" applyProtection="1">
      <alignment vertical="center"/>
      <protection/>
    </xf>
    <xf numFmtId="0" fontId="137" fillId="0" borderId="22" xfId="0" applyFont="1" applyFill="1" applyBorder="1" applyAlignment="1" applyProtection="1">
      <alignment vertical="center"/>
      <protection/>
    </xf>
    <xf numFmtId="178" fontId="131" fillId="0" borderId="0" xfId="0" applyNumberFormat="1" applyFont="1" applyFill="1" applyBorder="1" applyAlignment="1" applyProtection="1">
      <alignment horizontal="right" vertical="center"/>
      <protection/>
    </xf>
    <xf numFmtId="178" fontId="131" fillId="0" borderId="0" xfId="0" applyNumberFormat="1" applyFont="1" applyFill="1" applyBorder="1" applyAlignment="1" applyProtection="1" quotePrefix="1">
      <alignment horizontal="right" vertical="center"/>
      <protection/>
    </xf>
    <xf numFmtId="0" fontId="131" fillId="0" borderId="0" xfId="0" applyFont="1" applyFill="1" applyBorder="1" applyAlignment="1" applyProtection="1">
      <alignment vertical="center"/>
      <protection/>
    </xf>
    <xf numFmtId="0" fontId="137" fillId="0" borderId="0" xfId="0" applyFont="1" applyFill="1" applyBorder="1" applyAlignment="1" applyProtection="1">
      <alignment horizontal="left" vertical="center"/>
      <protection/>
    </xf>
    <xf numFmtId="0" fontId="131" fillId="0" borderId="0" xfId="0" applyFont="1" applyFill="1" applyAlignment="1" applyProtection="1">
      <alignment vertical="center"/>
      <protection/>
    </xf>
    <xf numFmtId="3" fontId="141" fillId="0" borderId="0" xfId="0" applyNumberFormat="1" applyFont="1" applyFill="1" applyAlignment="1" applyProtection="1">
      <alignment horizontal="right" vertical="center"/>
      <protection/>
    </xf>
    <xf numFmtId="3" fontId="131" fillId="0" borderId="0" xfId="0" applyNumberFormat="1" applyFont="1" applyFill="1" applyAlignment="1" applyProtection="1">
      <alignment horizontal="right" vertical="center"/>
      <protection/>
    </xf>
    <xf numFmtId="0" fontId="131" fillId="0" borderId="0" xfId="0" applyFont="1" applyFill="1" applyAlignment="1" applyProtection="1">
      <alignment horizontal="right" vertical="center"/>
      <protection/>
    </xf>
    <xf numFmtId="0" fontId="131" fillId="0" borderId="0" xfId="0" applyFont="1" applyFill="1" applyAlignment="1" applyProtection="1">
      <alignment horizontal="left" vertical="center"/>
      <protection/>
    </xf>
    <xf numFmtId="0" fontId="131" fillId="0" borderId="0" xfId="0" applyFont="1" applyFill="1" applyBorder="1" applyAlignment="1" applyProtection="1">
      <alignment horizontal="right" vertical="center"/>
      <protection/>
    </xf>
    <xf numFmtId="3" fontId="131" fillId="0" borderId="0" xfId="0" applyNumberFormat="1" applyFont="1" applyFill="1" applyBorder="1" applyAlignment="1" applyProtection="1">
      <alignment horizontal="right" vertical="center"/>
      <protection/>
    </xf>
    <xf numFmtId="0" fontId="139" fillId="0" borderId="0" xfId="831" applyFont="1" applyFill="1" applyAlignment="1">
      <alignment vertical="center"/>
      <protection/>
    </xf>
    <xf numFmtId="0" fontId="139" fillId="0" borderId="0" xfId="823" applyFont="1" applyFill="1" applyAlignment="1">
      <alignment/>
      <protection/>
    </xf>
    <xf numFmtId="0" fontId="139" fillId="0" borderId="0" xfId="823" applyFont="1" applyFill="1" applyBorder="1" applyAlignment="1">
      <alignment horizontal="right" vertical="center"/>
      <protection/>
    </xf>
    <xf numFmtId="0" fontId="134" fillId="0" borderId="0" xfId="823" applyFont="1" applyFill="1" applyAlignment="1">
      <alignment/>
      <protection/>
    </xf>
    <xf numFmtId="0" fontId="140" fillId="0" borderId="0" xfId="823" applyFont="1" applyFill="1" applyAlignment="1">
      <alignment horizontal="centerContinuous" vertical="center"/>
      <protection/>
    </xf>
    <xf numFmtId="0" fontId="142" fillId="0" borderId="0" xfId="823" applyFont="1" applyFill="1" applyAlignment="1">
      <alignment horizontal="centerContinuous" vertical="center"/>
      <protection/>
    </xf>
    <xf numFmtId="0" fontId="142" fillId="0" borderId="0" xfId="823" applyFont="1" applyFill="1" applyAlignment="1">
      <alignment horizontal="centerContinuous"/>
      <protection/>
    </xf>
    <xf numFmtId="0" fontId="142" fillId="0" borderId="0" xfId="823" applyFont="1" applyFill="1" applyAlignment="1">
      <alignment/>
      <protection/>
    </xf>
    <xf numFmtId="0" fontId="140" fillId="0" borderId="0" xfId="823" applyFont="1" applyFill="1" applyAlignment="1">
      <alignment vertical="center"/>
      <protection/>
    </xf>
    <xf numFmtId="0" fontId="133" fillId="0" borderId="0" xfId="823" applyFont="1" applyFill="1" applyAlignment="1">
      <alignment horizontal="centerContinuous" vertical="center"/>
      <protection/>
    </xf>
    <xf numFmtId="0" fontId="133" fillId="0" borderId="0" xfId="823" applyFont="1" applyFill="1" applyAlignment="1">
      <alignment horizontal="center" vertical="center"/>
      <protection/>
    </xf>
    <xf numFmtId="0" fontId="133" fillId="0" borderId="0" xfId="823" applyFont="1" applyFill="1" applyAlignment="1">
      <alignment/>
      <protection/>
    </xf>
    <xf numFmtId="0" fontId="133" fillId="0" borderId="0" xfId="823" applyFont="1" applyFill="1" applyBorder="1" applyAlignment="1">
      <alignment horizontal="left" vertical="center"/>
      <protection/>
    </xf>
    <xf numFmtId="0" fontId="133" fillId="0" borderId="0" xfId="823" applyFont="1" applyFill="1" applyBorder="1" applyAlignment="1">
      <alignment horizontal="center" vertical="center"/>
      <protection/>
    </xf>
    <xf numFmtId="0" fontId="133" fillId="0" borderId="0" xfId="823" applyFont="1" applyFill="1" applyBorder="1" applyAlignment="1">
      <alignment horizontal="right" vertical="center"/>
      <protection/>
    </xf>
    <xf numFmtId="0" fontId="133" fillId="0" borderId="38" xfId="823" applyFont="1" applyFill="1" applyBorder="1" applyAlignment="1">
      <alignment horizontal="center" vertical="center"/>
      <protection/>
    </xf>
    <xf numFmtId="0" fontId="133" fillId="0" borderId="29" xfId="823" applyFont="1" applyFill="1" applyBorder="1" applyAlignment="1">
      <alignment horizontal="center" vertical="center"/>
      <protection/>
    </xf>
    <xf numFmtId="0" fontId="133" fillId="0" borderId="28" xfId="823" applyFont="1" applyFill="1" applyBorder="1" applyAlignment="1">
      <alignment vertical="center"/>
      <protection/>
    </xf>
    <xf numFmtId="0" fontId="133" fillId="0" borderId="46" xfId="823" applyFont="1" applyFill="1" applyBorder="1" applyAlignment="1">
      <alignment horizontal="center" vertical="center"/>
      <protection/>
    </xf>
    <xf numFmtId="0" fontId="133" fillId="0" borderId="31" xfId="823" applyFont="1" applyFill="1" applyBorder="1" applyAlignment="1">
      <alignment horizontal="center" vertical="center"/>
      <protection/>
    </xf>
    <xf numFmtId="0" fontId="132" fillId="0" borderId="33" xfId="823" applyFont="1" applyFill="1" applyBorder="1" applyAlignment="1">
      <alignment horizontal="center" vertical="center"/>
      <protection/>
    </xf>
    <xf numFmtId="0" fontId="133" fillId="0" borderId="4" xfId="823" applyFont="1" applyFill="1" applyBorder="1" applyAlignment="1">
      <alignment horizontal="center" vertical="center"/>
      <protection/>
    </xf>
    <xf numFmtId="0" fontId="133" fillId="0" borderId="26" xfId="823" applyFont="1" applyFill="1" applyBorder="1" applyAlignment="1">
      <alignment horizontal="center" vertical="center"/>
      <protection/>
    </xf>
    <xf numFmtId="0" fontId="133" fillId="0" borderId="2" xfId="823" applyFont="1" applyFill="1" applyBorder="1" applyAlignment="1">
      <alignment vertical="center" shrinkToFit="1"/>
      <protection/>
    </xf>
    <xf numFmtId="0" fontId="133" fillId="0" borderId="32" xfId="823" applyFont="1" applyFill="1" applyBorder="1" applyAlignment="1">
      <alignment horizontal="center" vertical="center"/>
      <protection/>
    </xf>
    <xf numFmtId="0" fontId="132" fillId="0" borderId="30" xfId="823" applyFont="1" applyFill="1" applyBorder="1" applyAlignment="1">
      <alignment horizontal="center" vertical="center" wrapText="1"/>
      <protection/>
    </xf>
    <xf numFmtId="0" fontId="132" fillId="0" borderId="32" xfId="823" applyFont="1" applyFill="1" applyBorder="1" applyAlignment="1">
      <alignment horizontal="center" vertical="center"/>
      <protection/>
    </xf>
    <xf numFmtId="0" fontId="133" fillId="0" borderId="30" xfId="823" applyFont="1" applyFill="1" applyBorder="1" applyAlignment="1">
      <alignment vertical="center" shrinkToFit="1"/>
      <protection/>
    </xf>
    <xf numFmtId="0" fontId="133" fillId="0" borderId="30" xfId="823" applyFont="1" applyFill="1" applyBorder="1" applyAlignment="1">
      <alignment horizontal="center" vertical="center"/>
      <protection/>
    </xf>
    <xf numFmtId="0" fontId="133" fillId="0" borderId="30" xfId="823" applyFont="1" applyFill="1" applyBorder="1" applyAlignment="1">
      <alignment vertical="center" wrapText="1"/>
      <protection/>
    </xf>
    <xf numFmtId="0" fontId="132" fillId="0" borderId="30" xfId="823" applyFont="1" applyFill="1" applyBorder="1" applyAlignment="1">
      <alignment horizontal="center" vertical="center"/>
      <protection/>
    </xf>
    <xf numFmtId="0" fontId="133" fillId="0" borderId="30" xfId="823" applyFont="1" applyFill="1" applyBorder="1" applyAlignment="1">
      <alignment horizontal="center" vertical="center" shrinkToFit="1"/>
      <protection/>
    </xf>
    <xf numFmtId="0" fontId="133" fillId="0" borderId="34" xfId="823" applyFont="1" applyFill="1" applyBorder="1" applyAlignment="1">
      <alignment horizontal="center" vertical="center" shrinkToFit="1"/>
      <protection/>
    </xf>
    <xf numFmtId="0" fontId="133" fillId="0" borderId="20" xfId="823" applyNumberFormat="1" applyFont="1" applyFill="1" applyBorder="1" applyAlignment="1" quotePrefix="1">
      <alignment horizontal="center" vertical="center"/>
      <protection/>
    </xf>
    <xf numFmtId="41" fontId="133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13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3" fillId="0" borderId="2" xfId="0" applyNumberFormat="1" applyFont="1" applyFill="1" applyBorder="1" applyAlignment="1" quotePrefix="1">
      <alignment horizontal="center" vertical="center"/>
    </xf>
    <xf numFmtId="0" fontId="133" fillId="0" borderId="20" xfId="0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>
      <alignment horizontal="right" vertical="center" shrinkToFit="1"/>
    </xf>
    <xf numFmtId="0" fontId="133" fillId="0" borderId="2" xfId="823" applyFont="1" applyFill="1" applyBorder="1" applyAlignment="1" quotePrefix="1">
      <alignment horizontal="center" vertical="center"/>
      <protection/>
    </xf>
    <xf numFmtId="0" fontId="136" fillId="0" borderId="20" xfId="823" applyNumberFormat="1" applyFont="1" applyFill="1" applyBorder="1" applyAlignment="1" quotePrefix="1">
      <alignment horizontal="center" vertical="center"/>
      <protection/>
    </xf>
    <xf numFmtId="41" fontId="136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13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6" fillId="0" borderId="2" xfId="0" applyNumberFormat="1" applyFont="1" applyFill="1" applyBorder="1" applyAlignment="1" quotePrefix="1">
      <alignment horizontal="center" vertical="center"/>
    </xf>
    <xf numFmtId="0" fontId="136" fillId="0" borderId="20" xfId="0" applyNumberFormat="1" applyFont="1" applyFill="1" applyBorder="1" applyAlignment="1" quotePrefix="1">
      <alignment horizontal="center" vertical="center"/>
    </xf>
    <xf numFmtId="41" fontId="136" fillId="0" borderId="0" xfId="0" applyNumberFormat="1" applyFont="1" applyFill="1" applyBorder="1" applyAlignment="1">
      <alignment horizontal="right" vertical="center" shrinkToFit="1"/>
    </xf>
    <xf numFmtId="0" fontId="136" fillId="0" borderId="2" xfId="823" applyFont="1" applyFill="1" applyBorder="1" applyAlignment="1" quotePrefix="1">
      <alignment horizontal="center" vertical="center"/>
      <protection/>
    </xf>
    <xf numFmtId="0" fontId="133" fillId="0" borderId="20" xfId="823" applyFont="1" applyFill="1" applyBorder="1" applyAlignment="1">
      <alignment horizontal="center" vertical="center"/>
      <protection/>
    </xf>
    <xf numFmtId="41" fontId="133" fillId="0" borderId="0" xfId="824" applyNumberFormat="1" applyFont="1" applyFill="1" applyBorder="1" applyAlignment="1" applyProtection="1">
      <alignment horizontal="right" vertical="center"/>
      <protection locked="0"/>
    </xf>
    <xf numFmtId="49" fontId="133" fillId="0" borderId="2" xfId="823" applyNumberFormat="1" applyFont="1" applyFill="1" applyBorder="1" applyAlignment="1" applyProtection="1" quotePrefix="1">
      <alignment horizontal="right" vertical="center"/>
      <protection locked="0"/>
    </xf>
    <xf numFmtId="41" fontId="133" fillId="0" borderId="20" xfId="823" applyNumberFormat="1" applyFont="1" applyFill="1" applyBorder="1" applyAlignment="1" applyProtection="1" quotePrefix="1">
      <alignment horizontal="center" vertical="center"/>
      <protection locked="0"/>
    </xf>
    <xf numFmtId="41" fontId="133" fillId="0" borderId="0" xfId="823" applyNumberFormat="1" applyFont="1" applyFill="1" applyBorder="1" applyAlignment="1">
      <alignment horizontal="right" vertical="center"/>
      <protection/>
    </xf>
    <xf numFmtId="49" fontId="133" fillId="0" borderId="2" xfId="823" applyNumberFormat="1" applyFont="1" applyFill="1" applyBorder="1" applyAlignment="1" quotePrefix="1">
      <alignment horizontal="right" vertical="center"/>
      <protection/>
    </xf>
    <xf numFmtId="41" fontId="133" fillId="0" borderId="20" xfId="823" applyNumberFormat="1" applyFont="1" applyFill="1" applyBorder="1" applyAlignment="1">
      <alignment horizontal="center" vertical="center"/>
      <protection/>
    </xf>
    <xf numFmtId="0" fontId="131" fillId="0" borderId="24" xfId="823" applyFont="1" applyFill="1" applyBorder="1" applyAlignment="1">
      <alignment horizontal="center" vertical="center"/>
      <protection/>
    </xf>
    <xf numFmtId="0" fontId="131" fillId="0" borderId="6" xfId="823" applyFont="1" applyFill="1" applyBorder="1" applyAlignment="1">
      <alignment horizontal="center" vertical="center"/>
      <protection/>
    </xf>
    <xf numFmtId="0" fontId="131" fillId="0" borderId="25" xfId="823" applyFont="1" applyFill="1" applyBorder="1" applyAlignment="1">
      <alignment horizontal="center" vertical="center"/>
      <protection/>
    </xf>
    <xf numFmtId="0" fontId="131" fillId="0" borderId="0" xfId="823" applyFont="1" applyFill="1" applyAlignment="1">
      <alignment/>
      <protection/>
    </xf>
    <xf numFmtId="3" fontId="131" fillId="0" borderId="0" xfId="827" applyNumberFormat="1" applyFont="1" applyFill="1" applyBorder="1" applyAlignment="1">
      <alignment vertical="center"/>
      <protection/>
    </xf>
    <xf numFmtId="0" fontId="131" fillId="0" borderId="0" xfId="823" applyFont="1" applyFill="1" applyAlignment="1">
      <alignment horizontal="left" vertical="center"/>
      <protection/>
    </xf>
    <xf numFmtId="0" fontId="133" fillId="0" borderId="0" xfId="823" applyFont="1" applyFill="1" applyBorder="1" applyAlignment="1">
      <alignment vertical="center" shrinkToFit="1"/>
      <protection/>
    </xf>
    <xf numFmtId="3" fontId="139" fillId="0" borderId="0" xfId="839" applyNumberFormat="1" applyFont="1" applyFill="1" applyAlignment="1" applyProtection="1">
      <alignment vertical="center"/>
      <protection/>
    </xf>
    <xf numFmtId="0" fontId="139" fillId="0" borderId="0" xfId="839" applyFont="1" applyFill="1" applyAlignment="1" applyProtection="1">
      <alignment horizontal="center" vertical="center"/>
      <protection/>
    </xf>
    <xf numFmtId="0" fontId="139" fillId="0" borderId="0" xfId="839" applyFont="1" applyFill="1" applyBorder="1" applyAlignment="1" applyProtection="1">
      <alignment horizontal="center" vertical="center"/>
      <protection/>
    </xf>
    <xf numFmtId="0" fontId="139" fillId="0" borderId="0" xfId="839" applyFont="1" applyFill="1" applyBorder="1" applyAlignment="1" applyProtection="1">
      <alignment horizontal="right" vertical="center"/>
      <protection/>
    </xf>
    <xf numFmtId="0" fontId="139" fillId="0" borderId="0" xfId="839" applyFont="1" applyFill="1" applyBorder="1" applyAlignment="1" applyProtection="1">
      <alignment vertical="center"/>
      <protection/>
    </xf>
    <xf numFmtId="0" fontId="134" fillId="0" borderId="0" xfId="839" applyFont="1" applyFill="1" applyAlignment="1" applyProtection="1">
      <alignment vertical="center"/>
      <protection/>
    </xf>
    <xf numFmtId="3" fontId="134" fillId="0" borderId="0" xfId="839" applyNumberFormat="1" applyFont="1" applyFill="1" applyAlignment="1" applyProtection="1">
      <alignment vertical="center"/>
      <protection/>
    </xf>
    <xf numFmtId="0" fontId="134" fillId="0" borderId="0" xfId="839" applyFont="1" applyFill="1" applyAlignment="1" applyProtection="1">
      <alignment horizontal="center" vertical="center"/>
      <protection/>
    </xf>
    <xf numFmtId="0" fontId="134" fillId="0" borderId="0" xfId="839" applyFont="1" applyFill="1" applyBorder="1" applyAlignment="1" applyProtection="1">
      <alignment horizontal="center" vertical="center"/>
      <protection/>
    </xf>
    <xf numFmtId="0" fontId="134" fillId="0" borderId="0" xfId="839" applyFont="1" applyFill="1" applyAlignment="1" applyProtection="1">
      <alignment horizontal="right" vertical="center"/>
      <protection/>
    </xf>
    <xf numFmtId="0" fontId="134" fillId="0" borderId="0" xfId="839" applyFont="1" applyFill="1" applyBorder="1" applyAlignment="1" applyProtection="1">
      <alignment vertical="center"/>
      <protection/>
    </xf>
    <xf numFmtId="0" fontId="140" fillId="0" borderId="0" xfId="839" applyFont="1" applyFill="1" applyAlignment="1" applyProtection="1">
      <alignment horizontal="centerContinuous" vertical="center"/>
      <protection/>
    </xf>
    <xf numFmtId="0" fontId="140" fillId="0" borderId="0" xfId="839" applyFont="1" applyFill="1" applyBorder="1" applyAlignment="1" applyProtection="1">
      <alignment horizontal="centerContinuous" vertical="center"/>
      <protection/>
    </xf>
    <xf numFmtId="0" fontId="140" fillId="0" borderId="0" xfId="839" applyFont="1" applyFill="1" applyBorder="1" applyAlignment="1" applyProtection="1">
      <alignment vertical="center"/>
      <protection/>
    </xf>
    <xf numFmtId="0" fontId="133" fillId="0" borderId="0" xfId="839" applyFont="1" applyFill="1" applyAlignment="1" applyProtection="1">
      <alignment horizontal="center" vertical="center"/>
      <protection/>
    </xf>
    <xf numFmtId="0" fontId="133" fillId="0" borderId="0" xfId="839" applyFont="1" applyFill="1" applyAlignment="1" applyProtection="1">
      <alignment horizontal="centerContinuous" vertical="center"/>
      <protection/>
    </xf>
    <xf numFmtId="0" fontId="133" fillId="0" borderId="0" xfId="839" applyFont="1" applyFill="1" applyBorder="1" applyAlignment="1" applyProtection="1">
      <alignment horizontal="centerContinuous" vertical="center"/>
      <protection/>
    </xf>
    <xf numFmtId="0" fontId="133" fillId="0" borderId="0" xfId="839" applyFont="1" applyFill="1" applyBorder="1" applyAlignment="1" applyProtection="1">
      <alignment vertical="center"/>
      <protection/>
    </xf>
    <xf numFmtId="3" fontId="133" fillId="0" borderId="0" xfId="839" applyNumberFormat="1" applyFont="1" applyFill="1" applyBorder="1" applyAlignment="1" applyProtection="1">
      <alignment vertical="center"/>
      <protection/>
    </xf>
    <xf numFmtId="0" fontId="133" fillId="0" borderId="0" xfId="839" applyFont="1" applyFill="1" applyBorder="1" applyAlignment="1" applyProtection="1">
      <alignment horizontal="center" vertical="center"/>
      <protection/>
    </xf>
    <xf numFmtId="49" fontId="133" fillId="0" borderId="0" xfId="839" applyNumberFormat="1" applyFont="1" applyFill="1" applyBorder="1" applyAlignment="1" applyProtection="1">
      <alignment horizontal="right" vertical="center"/>
      <protection/>
    </xf>
    <xf numFmtId="0" fontId="133" fillId="0" borderId="27" xfId="839" applyFont="1" applyFill="1" applyBorder="1" applyAlignment="1" applyProtection="1">
      <alignment horizontal="centerContinuous" vertical="center"/>
      <protection/>
    </xf>
    <xf numFmtId="0" fontId="133" fillId="0" borderId="30" xfId="839" applyFont="1" applyFill="1" applyBorder="1" applyAlignment="1" applyProtection="1">
      <alignment horizontal="centerContinuous" vertical="center"/>
      <protection/>
    </xf>
    <xf numFmtId="3" fontId="133" fillId="0" borderId="30" xfId="839" applyNumberFormat="1" applyFont="1" applyFill="1" applyBorder="1" applyAlignment="1" applyProtection="1">
      <alignment horizontal="centerContinuous" vertical="center"/>
      <protection/>
    </xf>
    <xf numFmtId="3" fontId="133" fillId="0" borderId="30" xfId="839" applyNumberFormat="1" applyFont="1" applyFill="1" applyBorder="1" applyAlignment="1" applyProtection="1">
      <alignment horizontal="centerContinuous" vertical="center" wrapText="1"/>
      <protection/>
    </xf>
    <xf numFmtId="3" fontId="133" fillId="0" borderId="34" xfId="839" applyNumberFormat="1" applyFont="1" applyFill="1" applyBorder="1" applyAlignment="1" applyProtection="1">
      <alignment horizontal="centerContinuous" vertical="center" wrapText="1"/>
      <protection/>
    </xf>
    <xf numFmtId="3" fontId="133" fillId="0" borderId="34" xfId="839" applyNumberFormat="1" applyFont="1" applyFill="1" applyBorder="1" applyAlignment="1" applyProtection="1">
      <alignment horizontal="center" vertical="center" wrapText="1"/>
      <protection/>
    </xf>
    <xf numFmtId="186" fontId="130" fillId="0" borderId="20" xfId="0" applyNumberFormat="1" applyFont="1" applyFill="1" applyBorder="1" applyAlignment="1" applyProtection="1" quotePrefix="1">
      <alignment horizontal="center" vertical="center"/>
      <protection/>
    </xf>
    <xf numFmtId="187" fontId="130" fillId="0" borderId="0" xfId="0" applyNumberFormat="1" applyFont="1" applyFill="1" applyBorder="1" applyAlignment="1" applyProtection="1">
      <alignment vertical="center"/>
      <protection locked="0"/>
    </xf>
    <xf numFmtId="187" fontId="130" fillId="0" borderId="0" xfId="0" applyNumberFormat="1" applyFont="1" applyFill="1" applyAlignment="1" applyProtection="1">
      <alignment horizontal="right" vertical="center"/>
      <protection locked="0"/>
    </xf>
    <xf numFmtId="187" fontId="130" fillId="0" borderId="0" xfId="0" applyNumberFormat="1" applyFont="1" applyFill="1" applyBorder="1" applyAlignment="1" applyProtection="1">
      <alignment horizontal="right" vertical="center"/>
      <protection locked="0"/>
    </xf>
    <xf numFmtId="187" fontId="133" fillId="0" borderId="0" xfId="0" applyNumberFormat="1" applyFont="1" applyFill="1" applyAlignment="1" applyProtection="1">
      <alignment horizontal="right" vertical="center"/>
      <protection locked="0"/>
    </xf>
    <xf numFmtId="186" fontId="135" fillId="0" borderId="20" xfId="0" applyNumberFormat="1" applyFont="1" applyFill="1" applyBorder="1" applyAlignment="1" applyProtection="1" quotePrefix="1">
      <alignment horizontal="center" vertical="center"/>
      <protection/>
    </xf>
    <xf numFmtId="187" fontId="135" fillId="0" borderId="0" xfId="0" applyNumberFormat="1" applyFont="1" applyFill="1" applyBorder="1" applyAlignment="1" applyProtection="1">
      <alignment vertical="center"/>
      <protection locked="0"/>
    </xf>
    <xf numFmtId="187" fontId="135" fillId="0" borderId="0" xfId="0" applyNumberFormat="1" applyFont="1" applyFill="1" applyAlignment="1" applyProtection="1">
      <alignment horizontal="right" vertical="center"/>
      <protection locked="0"/>
    </xf>
    <xf numFmtId="187" fontId="135" fillId="0" borderId="0" xfId="0" applyNumberFormat="1" applyFont="1" applyFill="1" applyBorder="1" applyAlignment="1" applyProtection="1">
      <alignment horizontal="right" vertical="center"/>
      <protection locked="0"/>
    </xf>
    <xf numFmtId="0" fontId="136" fillId="0" borderId="0" xfId="0" applyFont="1" applyFill="1" applyBorder="1" applyAlignment="1" applyProtection="1">
      <alignment vertical="center"/>
      <protection/>
    </xf>
    <xf numFmtId="187" fontId="136" fillId="0" borderId="0" xfId="0" applyNumberFormat="1" applyFont="1" applyFill="1" applyAlignment="1" applyProtection="1">
      <alignment horizontal="right" vertical="center"/>
      <protection locked="0"/>
    </xf>
    <xf numFmtId="186" fontId="133" fillId="0" borderId="20" xfId="839" applyNumberFormat="1" applyFont="1" applyFill="1" applyBorder="1" applyAlignment="1" applyProtection="1">
      <alignment horizontal="center" vertical="center"/>
      <protection/>
    </xf>
    <xf numFmtId="187" fontId="133" fillId="0" borderId="0" xfId="839" applyNumberFormat="1" applyFont="1" applyFill="1" applyBorder="1" applyAlignment="1" applyProtection="1">
      <alignment vertical="center"/>
      <protection locked="0"/>
    </xf>
    <xf numFmtId="187" fontId="133" fillId="0" borderId="0" xfId="839" applyNumberFormat="1" applyFont="1" applyFill="1" applyBorder="1" applyAlignment="1" applyProtection="1">
      <alignment horizontal="right" vertical="center"/>
      <protection locked="0"/>
    </xf>
    <xf numFmtId="187" fontId="133" fillId="0" borderId="2" xfId="839" applyNumberFormat="1" applyFont="1" applyFill="1" applyBorder="1" applyAlignment="1" applyProtection="1">
      <alignment horizontal="right" vertical="center" shrinkToFit="1"/>
      <protection/>
    </xf>
    <xf numFmtId="0" fontId="133" fillId="0" borderId="0" xfId="839" applyNumberFormat="1" applyFont="1" applyFill="1" applyBorder="1" applyAlignment="1" applyProtection="1">
      <alignment vertical="center"/>
      <protection/>
    </xf>
    <xf numFmtId="187" fontId="133" fillId="0" borderId="2" xfId="840" applyNumberFormat="1" applyFont="1" applyFill="1" applyBorder="1" applyAlignment="1" applyProtection="1">
      <alignment horizontal="right" vertical="center" shrinkToFit="1"/>
      <protection/>
    </xf>
    <xf numFmtId="186" fontId="134" fillId="0" borderId="20" xfId="839" applyNumberFormat="1" applyFont="1" applyFill="1" applyBorder="1" applyAlignment="1" applyProtection="1">
      <alignment horizontal="center" vertical="center"/>
      <protection/>
    </xf>
    <xf numFmtId="187" fontId="134" fillId="0" borderId="0" xfId="839" applyNumberFormat="1" applyFont="1" applyFill="1" applyBorder="1" applyAlignment="1" applyProtection="1">
      <alignment vertical="center"/>
      <protection locked="0"/>
    </xf>
    <xf numFmtId="187" fontId="134" fillId="0" borderId="0" xfId="839" applyNumberFormat="1" applyFont="1" applyFill="1" applyBorder="1" applyAlignment="1" applyProtection="1">
      <alignment horizontal="right" vertical="center"/>
      <protection locked="0"/>
    </xf>
    <xf numFmtId="187" fontId="134" fillId="0" borderId="2" xfId="839" applyNumberFormat="1" applyFont="1" applyFill="1" applyBorder="1" applyAlignment="1" applyProtection="1">
      <alignment horizontal="right" vertical="center" shrinkToFit="1"/>
      <protection/>
    </xf>
    <xf numFmtId="0" fontId="138" fillId="0" borderId="0" xfId="839" applyNumberFormat="1" applyFont="1" applyFill="1" applyBorder="1" applyAlignment="1" applyProtection="1">
      <alignment vertical="center"/>
      <protection/>
    </xf>
    <xf numFmtId="186" fontId="131" fillId="0" borderId="20" xfId="839" applyNumberFormat="1" applyFont="1" applyFill="1" applyBorder="1" applyAlignment="1" applyProtection="1">
      <alignment horizontal="center" vertical="center"/>
      <protection/>
    </xf>
    <xf numFmtId="187" fontId="131" fillId="0" borderId="0" xfId="839" applyNumberFormat="1" applyFont="1" applyFill="1" applyBorder="1" applyAlignment="1" applyProtection="1">
      <alignment vertical="center"/>
      <protection locked="0"/>
    </xf>
    <xf numFmtId="187" fontId="131" fillId="0" borderId="0" xfId="839" applyNumberFormat="1" applyFont="1" applyFill="1" applyBorder="1" applyAlignment="1" applyProtection="1">
      <alignment horizontal="right" vertical="center"/>
      <protection locked="0"/>
    </xf>
    <xf numFmtId="187" fontId="131" fillId="0" borderId="2" xfId="839" applyNumberFormat="1" applyFont="1" applyFill="1" applyBorder="1" applyAlignment="1" applyProtection="1">
      <alignment horizontal="right" vertical="center" shrinkToFit="1"/>
      <protection/>
    </xf>
    <xf numFmtId="0" fontId="137" fillId="0" borderId="0" xfId="839" applyNumberFormat="1" applyFont="1" applyFill="1" applyBorder="1" applyAlignment="1" applyProtection="1">
      <alignment vertical="center"/>
      <protection/>
    </xf>
    <xf numFmtId="183" fontId="131" fillId="0" borderId="0" xfId="839" applyNumberFormat="1" applyFont="1" applyFill="1" applyBorder="1" applyAlignment="1" applyProtection="1">
      <alignment vertical="center"/>
      <protection locked="0"/>
    </xf>
    <xf numFmtId="186" fontId="137" fillId="0" borderId="6" xfId="839" applyNumberFormat="1" applyFont="1" applyFill="1" applyBorder="1" applyAlignment="1" applyProtection="1">
      <alignment vertical="center"/>
      <protection/>
    </xf>
    <xf numFmtId="186" fontId="131" fillId="0" borderId="25" xfId="839" applyNumberFormat="1" applyFont="1" applyFill="1" applyBorder="1" applyAlignment="1" applyProtection="1">
      <alignment vertical="center"/>
      <protection/>
    </xf>
    <xf numFmtId="187" fontId="131" fillId="0" borderId="6" xfId="839" applyNumberFormat="1" applyFont="1" applyFill="1" applyBorder="1" applyAlignment="1" applyProtection="1">
      <alignment horizontal="right" vertical="center"/>
      <protection/>
    </xf>
    <xf numFmtId="187" fontId="143" fillId="0" borderId="25" xfId="839" applyNumberFormat="1" applyFont="1" applyFill="1" applyBorder="1" applyAlignment="1" applyProtection="1">
      <alignment horizontal="right" vertical="center"/>
      <protection/>
    </xf>
    <xf numFmtId="0" fontId="137" fillId="0" borderId="0" xfId="839" applyFont="1" applyFill="1" applyBorder="1" applyAlignment="1" applyProtection="1">
      <alignment vertical="center"/>
      <protection/>
    </xf>
    <xf numFmtId="186" fontId="137" fillId="0" borderId="0" xfId="839" applyNumberFormat="1" applyFont="1" applyFill="1" applyBorder="1" applyAlignment="1" applyProtection="1">
      <alignment vertical="center"/>
      <protection/>
    </xf>
    <xf numFmtId="186" fontId="131" fillId="0" borderId="0" xfId="839" applyNumberFormat="1" applyFont="1" applyFill="1" applyBorder="1" applyAlignment="1" applyProtection="1">
      <alignment vertical="center"/>
      <protection/>
    </xf>
    <xf numFmtId="187" fontId="131" fillId="0" borderId="0" xfId="839" applyNumberFormat="1" applyFont="1" applyFill="1" applyBorder="1" applyAlignment="1" applyProtection="1">
      <alignment horizontal="right" vertical="center"/>
      <protection/>
    </xf>
    <xf numFmtId="187" fontId="143" fillId="0" borderId="0" xfId="839" applyNumberFormat="1" applyFont="1" applyFill="1" applyBorder="1" applyAlignment="1" applyProtection="1">
      <alignment horizontal="right" vertical="center"/>
      <protection/>
    </xf>
    <xf numFmtId="186" fontId="131" fillId="0" borderId="0" xfId="839" applyNumberFormat="1" applyFont="1" applyFill="1" applyAlignment="1" applyProtection="1">
      <alignment vertical="center"/>
      <protection/>
    </xf>
    <xf numFmtId="0" fontId="137" fillId="0" borderId="0" xfId="839" applyFont="1" applyFill="1" applyAlignment="1" applyProtection="1">
      <alignment horizontal="center" vertical="center"/>
      <protection/>
    </xf>
    <xf numFmtId="187" fontId="131" fillId="0" borderId="0" xfId="839" applyNumberFormat="1" applyFont="1" applyFill="1" applyAlignment="1" applyProtection="1">
      <alignment horizontal="left" vertical="center"/>
      <protection/>
    </xf>
    <xf numFmtId="187" fontId="137" fillId="0" borderId="0" xfId="839" applyNumberFormat="1" applyFont="1" applyFill="1" applyAlignment="1" applyProtection="1">
      <alignment horizontal="right" vertical="center"/>
      <protection/>
    </xf>
    <xf numFmtId="0" fontId="131" fillId="0" borderId="0" xfId="840" applyFont="1" applyFill="1" applyAlignment="1" applyProtection="1">
      <alignment horizontal="left" vertical="center"/>
      <protection/>
    </xf>
    <xf numFmtId="0" fontId="136" fillId="0" borderId="0" xfId="823" applyFont="1" applyFill="1" applyAlignment="1">
      <alignment/>
      <protection/>
    </xf>
    <xf numFmtId="0" fontId="129" fillId="0" borderId="39" xfId="748" applyFont="1" applyFill="1" applyBorder="1" applyAlignment="1">
      <alignment horizontal="center" vertical="center" shrinkToFit="1"/>
      <protection/>
    </xf>
    <xf numFmtId="0" fontId="129" fillId="0" borderId="20" xfId="748" applyFont="1" applyFill="1" applyBorder="1" applyAlignment="1">
      <alignment horizontal="center" vertical="center" shrinkToFit="1"/>
      <protection/>
    </xf>
    <xf numFmtId="0" fontId="129" fillId="0" borderId="35" xfId="748" applyFont="1" applyFill="1" applyBorder="1" applyAlignment="1">
      <alignment horizontal="center" vertical="center" shrinkToFit="1"/>
      <protection/>
    </xf>
    <xf numFmtId="0" fontId="56" fillId="0" borderId="0" xfId="748" applyFont="1" applyFill="1" applyAlignment="1">
      <alignment horizontal="center" vertical="center"/>
      <protection/>
    </xf>
    <xf numFmtId="3" fontId="55" fillId="0" borderId="0" xfId="748" applyNumberFormat="1" applyFont="1" applyFill="1" applyAlignment="1">
      <alignment horizontal="center" vertical="center"/>
      <protection/>
    </xf>
    <xf numFmtId="0" fontId="42" fillId="0" borderId="0" xfId="748" applyFont="1" applyFill="1" applyBorder="1" applyAlignment="1">
      <alignment horizontal="left" vertical="center" shrinkToFit="1"/>
      <protection/>
    </xf>
    <xf numFmtId="0" fontId="133" fillId="0" borderId="29" xfId="748" applyFont="1" applyFill="1" applyBorder="1" applyAlignment="1">
      <alignment horizontal="center" vertical="center" shrinkToFit="1"/>
      <protection/>
    </xf>
    <xf numFmtId="0" fontId="133" fillId="0" borderId="40" xfId="748" applyFont="1" applyFill="1" applyBorder="1" applyAlignment="1">
      <alignment horizontal="center" vertical="center" shrinkToFit="1"/>
      <protection/>
    </xf>
    <xf numFmtId="3" fontId="131" fillId="0" borderId="28" xfId="748" applyNumberFormat="1" applyFont="1" applyFill="1" applyBorder="1" applyAlignment="1">
      <alignment horizontal="center" vertical="center" wrapText="1"/>
      <protection/>
    </xf>
    <xf numFmtId="3" fontId="131" fillId="0" borderId="2" xfId="748" applyNumberFormat="1" applyFont="1" applyFill="1" applyBorder="1" applyAlignment="1">
      <alignment horizontal="center" vertical="center" wrapText="1"/>
      <protection/>
    </xf>
    <xf numFmtId="3" fontId="131" fillId="0" borderId="27" xfId="748" applyNumberFormat="1" applyFont="1" applyFill="1" applyBorder="1" applyAlignment="1">
      <alignment horizontal="center" vertical="center" wrapText="1"/>
      <protection/>
    </xf>
    <xf numFmtId="3" fontId="131" fillId="0" borderId="30" xfId="748" applyNumberFormat="1" applyFont="1" applyFill="1" applyBorder="1" applyAlignment="1">
      <alignment horizontal="center" vertical="center" wrapText="1"/>
      <protection/>
    </xf>
    <xf numFmtId="0" fontId="130" fillId="0" borderId="28" xfId="748" applyFont="1" applyFill="1" applyBorder="1" applyAlignment="1">
      <alignment horizontal="center" vertical="center" shrinkToFit="1"/>
      <protection/>
    </xf>
    <xf numFmtId="0" fontId="130" fillId="0" borderId="2" xfId="748" applyFont="1" applyFill="1" applyBorder="1" applyAlignment="1">
      <alignment horizontal="center" vertical="center" shrinkToFit="1"/>
      <protection/>
    </xf>
    <xf numFmtId="0" fontId="130" fillId="0" borderId="36" xfId="748" applyFont="1" applyFill="1" applyBorder="1" applyAlignment="1">
      <alignment horizontal="center" vertical="center" shrinkToFit="1"/>
      <protection/>
    </xf>
    <xf numFmtId="0" fontId="129" fillId="0" borderId="46" xfId="748" applyFont="1" applyFill="1" applyBorder="1" applyAlignment="1">
      <alignment horizontal="center" vertical="center" shrinkToFit="1"/>
      <protection/>
    </xf>
    <xf numFmtId="0" fontId="129" fillId="0" borderId="4" xfId="748" applyFont="1" applyFill="1" applyBorder="1" applyAlignment="1">
      <alignment horizontal="center" vertical="center" shrinkToFit="1"/>
      <protection/>
    </xf>
    <xf numFmtId="0" fontId="129" fillId="0" borderId="45" xfId="748" applyFont="1" applyFill="1" applyBorder="1" applyAlignment="1">
      <alignment horizontal="center" vertical="center" shrinkToFit="1"/>
      <protection/>
    </xf>
    <xf numFmtId="3" fontId="132" fillId="0" borderId="33" xfId="748" applyNumberFormat="1" applyFont="1" applyFill="1" applyBorder="1" applyAlignment="1">
      <alignment horizontal="center" vertical="center" shrinkToFit="1"/>
      <protection/>
    </xf>
    <xf numFmtId="3" fontId="132" fillId="0" borderId="4" xfId="748" applyNumberFormat="1" applyFont="1" applyFill="1" applyBorder="1" applyAlignment="1">
      <alignment horizontal="center" vertical="center" shrinkToFit="1"/>
      <protection/>
    </xf>
    <xf numFmtId="3" fontId="132" fillId="0" borderId="45" xfId="748" applyNumberFormat="1" applyFont="1" applyFill="1" applyBorder="1" applyAlignment="1">
      <alignment horizontal="center" vertical="center" shrinkToFit="1"/>
      <protection/>
    </xf>
    <xf numFmtId="3" fontId="131" fillId="0" borderId="27" xfId="748" applyNumberFormat="1" applyFont="1" applyFill="1" applyBorder="1" applyAlignment="1">
      <alignment horizontal="center" vertical="center" wrapText="1" shrinkToFit="1"/>
      <protection/>
    </xf>
    <xf numFmtId="3" fontId="131" fillId="0" borderId="30" xfId="748" applyNumberFormat="1" applyFont="1" applyFill="1" applyBorder="1" applyAlignment="1">
      <alignment horizontal="center" vertical="center" wrapText="1" shrinkToFit="1"/>
      <protection/>
    </xf>
    <xf numFmtId="3" fontId="132" fillId="0" borderId="27" xfId="748" applyNumberFormat="1" applyFont="1" applyFill="1" applyBorder="1" applyAlignment="1">
      <alignment horizontal="center" vertical="center" shrinkToFit="1"/>
      <protection/>
    </xf>
    <xf numFmtId="3" fontId="132" fillId="0" borderId="30" xfId="748" applyNumberFormat="1" applyFont="1" applyFill="1" applyBorder="1" applyAlignment="1">
      <alignment horizontal="center" vertical="center" shrinkToFit="1"/>
      <protection/>
    </xf>
    <xf numFmtId="0" fontId="132" fillId="0" borderId="32" xfId="748" applyFont="1" applyFill="1" applyBorder="1" applyAlignment="1">
      <alignment horizontal="center" vertical="center" shrinkToFit="1"/>
      <protection/>
    </xf>
    <xf numFmtId="0" fontId="132" fillId="0" borderId="30" xfId="748" applyFont="1" applyFill="1" applyBorder="1" applyAlignment="1">
      <alignment horizontal="center" vertical="center" shrinkToFit="1"/>
      <protection/>
    </xf>
    <xf numFmtId="0" fontId="133" fillId="0" borderId="28" xfId="839" applyFont="1" applyFill="1" applyBorder="1" applyAlignment="1" applyProtection="1">
      <alignment horizontal="center" vertical="center"/>
      <protection/>
    </xf>
    <xf numFmtId="0" fontId="133" fillId="0" borderId="2" xfId="0" applyFont="1" applyFill="1" applyBorder="1" applyAlignment="1">
      <alignment vertical="center"/>
    </xf>
    <xf numFmtId="0" fontId="133" fillId="0" borderId="36" xfId="0" applyFont="1" applyFill="1" applyBorder="1" applyAlignment="1">
      <alignment vertical="center"/>
    </xf>
    <xf numFmtId="0" fontId="140" fillId="0" borderId="0" xfId="839" applyFont="1" applyFill="1" applyAlignment="1" applyProtection="1">
      <alignment horizontal="center" vertical="center"/>
      <protection/>
    </xf>
    <xf numFmtId="0" fontId="133" fillId="0" borderId="27" xfId="839" applyFont="1" applyFill="1" applyBorder="1" applyAlignment="1" applyProtection="1">
      <alignment horizontal="center" vertical="center"/>
      <protection/>
    </xf>
    <xf numFmtId="0" fontId="133" fillId="0" borderId="30" xfId="839" applyFont="1" applyFill="1" applyBorder="1" applyAlignment="1" applyProtection="1">
      <alignment horizontal="center" vertical="center"/>
      <protection/>
    </xf>
    <xf numFmtId="3" fontId="133" fillId="0" borderId="30" xfId="839" applyNumberFormat="1" applyFont="1" applyFill="1" applyBorder="1" applyAlignment="1" applyProtection="1">
      <alignment horizontal="center" vertical="center" wrapText="1"/>
      <protection/>
    </xf>
    <xf numFmtId="3" fontId="133" fillId="0" borderId="34" xfId="839" applyNumberFormat="1" applyFont="1" applyFill="1" applyBorder="1" applyAlignment="1" applyProtection="1">
      <alignment horizontal="center" vertical="center"/>
      <protection/>
    </xf>
    <xf numFmtId="0" fontId="132" fillId="0" borderId="39" xfId="839" applyFont="1" applyFill="1" applyBorder="1" applyAlignment="1" applyProtection="1">
      <alignment horizontal="center" vertical="center"/>
      <protection/>
    </xf>
    <xf numFmtId="0" fontId="133" fillId="0" borderId="20" xfId="0" applyFont="1" applyFill="1" applyBorder="1" applyAlignment="1">
      <alignment horizontal="center" vertical="center"/>
    </xf>
    <xf numFmtId="0" fontId="133" fillId="0" borderId="35" xfId="0" applyFont="1" applyFill="1" applyBorder="1" applyAlignment="1">
      <alignment horizontal="center" vertical="center"/>
    </xf>
    <xf numFmtId="0" fontId="133" fillId="0" borderId="27" xfId="839" applyFont="1" applyFill="1" applyBorder="1" applyAlignment="1" applyProtection="1">
      <alignment horizontal="center" vertical="center" wrapText="1"/>
      <protection/>
    </xf>
    <xf numFmtId="0" fontId="133" fillId="0" borderId="30" xfId="839" applyFont="1" applyFill="1" applyBorder="1" applyAlignment="1" applyProtection="1">
      <alignment horizontal="center" vertical="center" wrapText="1"/>
      <protection/>
    </xf>
    <xf numFmtId="3" fontId="133" fillId="0" borderId="34" xfId="839" applyNumberFormat="1" applyFont="1" applyFill="1" applyBorder="1" applyAlignment="1" applyProtection="1">
      <alignment horizontal="center" vertical="center" wrapText="1"/>
      <protection/>
    </xf>
    <xf numFmtId="3" fontId="140" fillId="0" borderId="0" xfId="0" applyNumberFormat="1" applyFont="1" applyFill="1" applyAlignment="1" applyProtection="1">
      <alignment horizontal="center" vertical="center"/>
      <protection/>
    </xf>
    <xf numFmtId="0" fontId="133" fillId="0" borderId="39" xfId="0" applyFont="1" applyFill="1" applyBorder="1" applyAlignment="1" applyProtection="1">
      <alignment horizontal="center" vertical="center" wrapText="1"/>
      <protection/>
    </xf>
    <xf numFmtId="0" fontId="133" fillId="0" borderId="20" xfId="0" applyFont="1" applyFill="1" applyBorder="1" applyAlignment="1" applyProtection="1">
      <alignment horizontal="center" vertical="center" wrapText="1"/>
      <protection/>
    </xf>
    <xf numFmtId="0" fontId="133" fillId="0" borderId="35" xfId="0" applyFont="1" applyFill="1" applyBorder="1" applyAlignment="1" applyProtection="1">
      <alignment horizontal="center" vertical="center" wrapText="1"/>
      <protection/>
    </xf>
    <xf numFmtId="0" fontId="133" fillId="0" borderId="37" xfId="0" applyFont="1" applyFill="1" applyBorder="1" applyAlignment="1" applyProtection="1">
      <alignment horizontal="center" vertical="center"/>
      <protection/>
    </xf>
    <xf numFmtId="0" fontId="133" fillId="0" borderId="29" xfId="0" applyFont="1" applyFill="1" applyBorder="1" applyAlignment="1" applyProtection="1">
      <alignment horizontal="center" vertical="center"/>
      <protection/>
    </xf>
    <xf numFmtId="0" fontId="133" fillId="0" borderId="40" xfId="0" applyFont="1" applyFill="1" applyBorder="1" applyAlignment="1" applyProtection="1">
      <alignment horizontal="center" vertical="center"/>
      <protection/>
    </xf>
    <xf numFmtId="0" fontId="133" fillId="0" borderId="28" xfId="0" applyFont="1" applyFill="1" applyBorder="1" applyAlignment="1" applyProtection="1">
      <alignment horizontal="center" vertical="center" wrapText="1" shrinkToFit="1"/>
      <protection/>
    </xf>
    <xf numFmtId="0" fontId="133" fillId="0" borderId="2" xfId="0" applyFont="1" applyFill="1" applyBorder="1" applyAlignment="1" applyProtection="1">
      <alignment horizontal="center" vertical="center" wrapText="1" shrinkToFit="1"/>
      <protection/>
    </xf>
    <xf numFmtId="0" fontId="133" fillId="0" borderId="36" xfId="0" applyFont="1" applyFill="1" applyBorder="1" applyAlignment="1" applyProtection="1">
      <alignment horizontal="center" vertical="center" wrapText="1" shrinkToFit="1"/>
      <protection/>
    </xf>
    <xf numFmtId="3" fontId="133" fillId="0" borderId="44" xfId="0" applyNumberFormat="1" applyFont="1" applyFill="1" applyBorder="1" applyAlignment="1" applyProtection="1">
      <alignment horizontal="center" vertical="center"/>
      <protection/>
    </xf>
    <xf numFmtId="3" fontId="133" fillId="0" borderId="4" xfId="0" applyNumberFormat="1" applyFont="1" applyFill="1" applyBorder="1" applyAlignment="1" applyProtection="1">
      <alignment horizontal="center" vertical="center"/>
      <protection/>
    </xf>
    <xf numFmtId="3" fontId="133" fillId="0" borderId="45" xfId="0" applyNumberFormat="1" applyFont="1" applyFill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horizontal="center" vertical="center"/>
      <protection/>
    </xf>
    <xf numFmtId="0" fontId="140" fillId="0" borderId="0" xfId="0" applyFont="1" applyFill="1" applyAlignment="1" applyProtection="1">
      <alignment horizontal="center" vertical="center"/>
      <protection/>
    </xf>
    <xf numFmtId="0" fontId="132" fillId="0" borderId="39" xfId="0" applyFont="1" applyFill="1" applyBorder="1" applyAlignment="1" applyProtection="1">
      <alignment horizontal="center" vertical="center" wrapText="1"/>
      <protection/>
    </xf>
    <xf numFmtId="0" fontId="133" fillId="0" borderId="28" xfId="0" applyFont="1" applyFill="1" applyBorder="1" applyAlignment="1" applyProtection="1">
      <alignment horizontal="center" vertical="center"/>
      <protection/>
    </xf>
    <xf numFmtId="0" fontId="133" fillId="0" borderId="2" xfId="0" applyFont="1" applyFill="1" applyBorder="1" applyAlignment="1" applyProtection="1">
      <alignment horizontal="center" vertical="center"/>
      <protection/>
    </xf>
    <xf numFmtId="3" fontId="133" fillId="0" borderId="30" xfId="0" applyNumberFormat="1" applyFont="1" applyFill="1" applyBorder="1" applyAlignment="1" applyProtection="1">
      <alignment horizontal="center" vertical="center"/>
      <protection/>
    </xf>
    <xf numFmtId="3" fontId="133" fillId="0" borderId="34" xfId="0" applyNumberFormat="1" applyFont="1" applyFill="1" applyBorder="1" applyAlignment="1" applyProtection="1">
      <alignment horizontal="center" vertical="center"/>
      <protection/>
    </xf>
    <xf numFmtId="0" fontId="133" fillId="0" borderId="32" xfId="0" applyFont="1" applyFill="1" applyBorder="1" applyAlignment="1" applyProtection="1">
      <alignment horizontal="center" vertical="center"/>
      <protection/>
    </xf>
    <xf numFmtId="0" fontId="133" fillId="0" borderId="30" xfId="0" applyFont="1" applyFill="1" applyBorder="1" applyAlignment="1" applyProtection="1">
      <alignment horizontal="center" vertical="center"/>
      <protection/>
    </xf>
    <xf numFmtId="0" fontId="132" fillId="0" borderId="39" xfId="821" applyFont="1" applyFill="1" applyBorder="1" applyAlignment="1">
      <alignment horizontal="center" vertical="center"/>
      <protection/>
    </xf>
    <xf numFmtId="0" fontId="133" fillId="0" borderId="20" xfId="821" applyFont="1" applyFill="1" applyBorder="1" applyAlignment="1">
      <alignment horizontal="center" vertical="center"/>
      <protection/>
    </xf>
    <xf numFmtId="0" fontId="133" fillId="0" borderId="28" xfId="821" applyFont="1" applyFill="1" applyBorder="1" applyAlignment="1">
      <alignment horizontal="center" vertical="center"/>
      <protection/>
    </xf>
    <xf numFmtId="0" fontId="133" fillId="0" borderId="2" xfId="821" applyFont="1" applyFill="1" applyBorder="1" applyAlignment="1">
      <alignment horizontal="center" vertical="center"/>
      <protection/>
    </xf>
    <xf numFmtId="0" fontId="133" fillId="0" borderId="2" xfId="0" applyFont="1" applyFill="1" applyBorder="1" applyAlignment="1">
      <alignment horizontal="center" vertical="center"/>
    </xf>
    <xf numFmtId="0" fontId="133" fillId="0" borderId="36" xfId="0" applyFont="1" applyFill="1" applyBorder="1" applyAlignment="1">
      <alignment horizontal="center" vertical="center"/>
    </xf>
    <xf numFmtId="0" fontId="133" fillId="0" borderId="26" xfId="823" applyFont="1" applyFill="1" applyBorder="1" applyAlignment="1">
      <alignment horizontal="center" vertical="center" shrinkToFit="1"/>
      <protection/>
    </xf>
    <xf numFmtId="0" fontId="133" fillId="0" borderId="35" xfId="823" applyFont="1" applyFill="1" applyBorder="1" applyAlignment="1">
      <alignment horizontal="center" vertical="center" shrinkToFit="1"/>
      <protection/>
    </xf>
    <xf numFmtId="0" fontId="133" fillId="0" borderId="27" xfId="823" applyFont="1" applyFill="1" applyBorder="1" applyAlignment="1">
      <alignment horizontal="center" vertical="center" wrapText="1"/>
      <protection/>
    </xf>
    <xf numFmtId="0" fontId="133" fillId="0" borderId="30" xfId="823" applyFont="1" applyFill="1" applyBorder="1" applyAlignment="1">
      <alignment horizontal="center" vertical="center"/>
      <protection/>
    </xf>
    <xf numFmtId="0" fontId="133" fillId="0" borderId="30" xfId="823" applyFont="1" applyFill="1" applyBorder="1" applyAlignment="1">
      <alignment horizontal="center" vertical="center" wrapText="1"/>
      <protection/>
    </xf>
    <xf numFmtId="0" fontId="133" fillId="0" borderId="34" xfId="823" applyFont="1" applyFill="1" applyBorder="1" applyAlignment="1">
      <alignment horizontal="center" vertical="center" wrapText="1"/>
      <protection/>
    </xf>
    <xf numFmtId="0" fontId="134" fillId="0" borderId="32" xfId="0" applyFont="1" applyFill="1" applyBorder="1" applyAlignment="1" applyProtection="1">
      <alignment horizontal="center" vertical="center" wrapText="1"/>
      <protection/>
    </xf>
    <xf numFmtId="0" fontId="134" fillId="0" borderId="34" xfId="0" applyFont="1" applyFill="1" applyBorder="1" applyAlignment="1" applyProtection="1">
      <alignment horizontal="center" vertical="center" wrapText="1"/>
      <protection/>
    </xf>
    <xf numFmtId="0" fontId="134" fillId="0" borderId="32" xfId="0" applyFont="1" applyFill="1" applyBorder="1" applyAlignment="1">
      <alignment horizontal="center" vertical="center" wrapText="1"/>
    </xf>
    <xf numFmtId="0" fontId="134" fillId="0" borderId="34" xfId="0" applyFont="1" applyFill="1" applyBorder="1" applyAlignment="1">
      <alignment horizontal="center" vertical="center" wrapText="1"/>
    </xf>
    <xf numFmtId="0" fontId="133" fillId="0" borderId="2" xfId="823" applyFont="1" applyFill="1" applyBorder="1" applyAlignment="1">
      <alignment horizontal="center" vertical="center" shrinkToFit="1"/>
      <protection/>
    </xf>
    <xf numFmtId="0" fontId="132" fillId="0" borderId="33" xfId="823" applyFont="1" applyFill="1" applyBorder="1" applyAlignment="1">
      <alignment horizontal="center" vertical="center" shrinkToFit="1"/>
      <protection/>
    </xf>
    <xf numFmtId="0" fontId="132" fillId="0" borderId="46" xfId="823" applyFont="1" applyFill="1" applyBorder="1" applyAlignment="1">
      <alignment horizontal="center" vertical="center" shrinkToFit="1"/>
      <protection/>
    </xf>
    <xf numFmtId="0" fontId="132" fillId="0" borderId="31" xfId="823" applyFont="1" applyFill="1" applyBorder="1" applyAlignment="1">
      <alignment horizontal="center" vertical="center" shrinkToFit="1"/>
      <protection/>
    </xf>
    <xf numFmtId="0" fontId="133" fillId="0" borderId="34" xfId="823" applyFont="1" applyFill="1" applyBorder="1" applyAlignment="1">
      <alignment horizontal="center" vertical="center"/>
      <protection/>
    </xf>
    <xf numFmtId="0" fontId="133" fillId="0" borderId="28" xfId="823" applyFont="1" applyFill="1" applyBorder="1" applyAlignment="1">
      <alignment horizontal="center" vertical="center" wrapText="1"/>
      <protection/>
    </xf>
    <xf numFmtId="0" fontId="133" fillId="0" borderId="38" xfId="823" applyFont="1" applyFill="1" applyBorder="1" applyAlignment="1">
      <alignment horizontal="center" vertical="center"/>
      <protection/>
    </xf>
    <xf numFmtId="0" fontId="133" fillId="0" borderId="39" xfId="823" applyFont="1" applyFill="1" applyBorder="1" applyAlignment="1">
      <alignment horizontal="center" vertical="center"/>
      <protection/>
    </xf>
    <xf numFmtId="0" fontId="133" fillId="0" borderId="4" xfId="823" applyFont="1" applyFill="1" applyBorder="1" applyAlignment="1">
      <alignment horizontal="center" vertical="center"/>
      <protection/>
    </xf>
    <xf numFmtId="0" fontId="133" fillId="0" borderId="45" xfId="823" applyFont="1" applyFill="1" applyBorder="1" applyAlignment="1">
      <alignment horizontal="center" vertical="center"/>
      <protection/>
    </xf>
    <xf numFmtId="0" fontId="133" fillId="0" borderId="27" xfId="823" applyFont="1" applyFill="1" applyBorder="1" applyAlignment="1">
      <alignment horizontal="center" vertical="center"/>
      <protection/>
    </xf>
    <xf numFmtId="0" fontId="132" fillId="0" borderId="27" xfId="823" applyFont="1" applyFill="1" applyBorder="1" applyAlignment="1">
      <alignment horizontal="center" vertical="center" wrapText="1"/>
      <protection/>
    </xf>
    <xf numFmtId="0" fontId="133" fillId="0" borderId="30" xfId="823" applyFont="1" applyFill="1" applyBorder="1" applyAlignment="1">
      <alignment horizontal="center" vertical="center" wrapText="1" shrinkToFit="1"/>
      <protection/>
    </xf>
    <xf numFmtId="0" fontId="133" fillId="0" borderId="30" xfId="823" applyFont="1" applyFill="1" applyBorder="1" applyAlignment="1">
      <alignment horizontal="center" vertical="center" shrinkToFit="1"/>
      <protection/>
    </xf>
    <xf numFmtId="0" fontId="133" fillId="0" borderId="34" xfId="823" applyFont="1" applyFill="1" applyBorder="1" applyAlignment="1">
      <alignment horizontal="center" vertical="center" shrinkToFit="1"/>
      <protection/>
    </xf>
    <xf numFmtId="0" fontId="132" fillId="0" borderId="39" xfId="823" applyFont="1" applyFill="1" applyBorder="1" applyAlignment="1">
      <alignment horizontal="center" vertical="center" wrapText="1"/>
      <protection/>
    </xf>
    <xf numFmtId="0" fontId="133" fillId="0" borderId="28" xfId="823" applyFont="1" applyFill="1" applyBorder="1" applyAlignment="1">
      <alignment horizontal="center" vertical="center"/>
      <protection/>
    </xf>
    <xf numFmtId="0" fontId="133" fillId="0" borderId="2" xfId="823" applyFont="1" applyFill="1" applyBorder="1" applyAlignment="1">
      <alignment horizontal="center" vertical="center"/>
      <protection/>
    </xf>
    <xf numFmtId="0" fontId="133" fillId="0" borderId="33" xfId="823" applyFont="1" applyFill="1" applyBorder="1" applyAlignment="1">
      <alignment horizontal="center" vertical="center" wrapText="1"/>
      <protection/>
    </xf>
    <xf numFmtId="0" fontId="133" fillId="0" borderId="0" xfId="823" applyFont="1" applyFill="1" applyBorder="1" applyAlignment="1">
      <alignment horizontal="center" vertical="center" shrinkToFit="1"/>
      <protection/>
    </xf>
    <xf numFmtId="0" fontId="133" fillId="0" borderId="20" xfId="823" applyFont="1" applyFill="1" applyBorder="1" applyAlignment="1">
      <alignment horizontal="center" vertical="center" shrinkToFit="1"/>
      <protection/>
    </xf>
    <xf numFmtId="3" fontId="133" fillId="0" borderId="32" xfId="825" applyNumberFormat="1" applyFont="1" applyFill="1" applyBorder="1" applyAlignment="1">
      <alignment horizontal="center" vertical="center"/>
      <protection/>
    </xf>
    <xf numFmtId="3" fontId="133" fillId="0" borderId="30" xfId="825" applyNumberFormat="1" applyFont="1" applyFill="1" applyBorder="1" applyAlignment="1">
      <alignment horizontal="center" vertical="center"/>
      <protection/>
    </xf>
    <xf numFmtId="3" fontId="133" fillId="0" borderId="30" xfId="825" applyNumberFormat="1" applyFont="1" applyFill="1" applyBorder="1" applyAlignment="1">
      <alignment horizontal="center" vertical="center" wrapText="1"/>
      <protection/>
    </xf>
    <xf numFmtId="3" fontId="133" fillId="0" borderId="34" xfId="825" applyNumberFormat="1" applyFont="1" applyFill="1" applyBorder="1" applyAlignment="1">
      <alignment horizontal="center" vertical="center"/>
      <protection/>
    </xf>
    <xf numFmtId="41" fontId="133" fillId="0" borderId="32" xfId="825" applyNumberFormat="1" applyFont="1" applyFill="1" applyBorder="1" applyAlignment="1">
      <alignment horizontal="center" vertical="center"/>
      <protection/>
    </xf>
    <xf numFmtId="41" fontId="133" fillId="0" borderId="30" xfId="825" applyNumberFormat="1" applyFont="1" applyFill="1" applyBorder="1" applyAlignment="1">
      <alignment horizontal="center" vertical="center"/>
      <protection/>
    </xf>
    <xf numFmtId="0" fontId="133" fillId="0" borderId="30" xfId="825" applyFont="1" applyFill="1" applyBorder="1" applyAlignment="1">
      <alignment horizontal="center" vertical="center" wrapText="1"/>
      <protection/>
    </xf>
    <xf numFmtId="0" fontId="133" fillId="0" borderId="34" xfId="825" applyFont="1" applyFill="1" applyBorder="1" applyAlignment="1">
      <alignment horizontal="center" vertical="center"/>
      <protection/>
    </xf>
    <xf numFmtId="0" fontId="132" fillId="0" borderId="38" xfId="825" applyFont="1" applyFill="1" applyBorder="1" applyAlignment="1">
      <alignment horizontal="center" vertical="center" wrapText="1"/>
      <protection/>
    </xf>
    <xf numFmtId="0" fontId="133" fillId="0" borderId="0" xfId="825" applyFont="1" applyFill="1" applyBorder="1" applyAlignment="1">
      <alignment horizontal="center" vertical="center"/>
      <protection/>
    </xf>
    <xf numFmtId="0" fontId="133" fillId="0" borderId="26" xfId="825" applyFont="1" applyFill="1" applyBorder="1" applyAlignment="1">
      <alignment horizontal="center" vertical="center"/>
      <protection/>
    </xf>
    <xf numFmtId="3" fontId="133" fillId="0" borderId="28" xfId="825" applyNumberFormat="1" applyFont="1" applyFill="1" applyBorder="1" applyAlignment="1">
      <alignment horizontal="center" vertical="center"/>
      <protection/>
    </xf>
    <xf numFmtId="3" fontId="133" fillId="0" borderId="38" xfId="825" applyNumberFormat="1" applyFont="1" applyFill="1" applyBorder="1" applyAlignment="1">
      <alignment horizontal="center" vertical="center"/>
      <protection/>
    </xf>
    <xf numFmtId="3" fontId="133" fillId="0" borderId="39" xfId="825" applyNumberFormat="1" applyFont="1" applyFill="1" applyBorder="1" applyAlignment="1">
      <alignment horizontal="center" vertical="center"/>
      <protection/>
    </xf>
    <xf numFmtId="3" fontId="133" fillId="0" borderId="44" xfId="825" applyNumberFormat="1" applyFont="1" applyFill="1" applyBorder="1" applyAlignment="1">
      <alignment horizontal="center" vertical="center"/>
      <protection/>
    </xf>
    <xf numFmtId="3" fontId="133" fillId="0" borderId="4" xfId="825" applyNumberFormat="1" applyFont="1" applyFill="1" applyBorder="1" applyAlignment="1">
      <alignment horizontal="center" vertical="center"/>
      <protection/>
    </xf>
    <xf numFmtId="3" fontId="133" fillId="0" borderId="45" xfId="825" applyNumberFormat="1" applyFont="1" applyFill="1" applyBorder="1" applyAlignment="1">
      <alignment horizontal="center" vertical="center"/>
      <protection/>
    </xf>
    <xf numFmtId="0" fontId="133" fillId="0" borderId="32" xfId="825" applyFont="1" applyFill="1" applyBorder="1" applyAlignment="1">
      <alignment horizontal="center" vertical="center" wrapText="1"/>
      <protection/>
    </xf>
    <xf numFmtId="0" fontId="133" fillId="0" borderId="30" xfId="825" applyFont="1" applyFill="1" applyBorder="1" applyAlignment="1">
      <alignment horizontal="center" vertical="center"/>
      <protection/>
    </xf>
    <xf numFmtId="0" fontId="133" fillId="0" borderId="32" xfId="825" applyFont="1" applyFill="1" applyBorder="1" applyAlignment="1">
      <alignment horizontal="center" vertical="center"/>
      <protection/>
    </xf>
    <xf numFmtId="41" fontId="133" fillId="0" borderId="34" xfId="825" applyNumberFormat="1" applyFont="1" applyFill="1" applyBorder="1" applyAlignment="1">
      <alignment horizontal="center" vertical="center"/>
      <protection/>
    </xf>
    <xf numFmtId="0" fontId="133" fillId="0" borderId="28" xfId="825" applyFont="1" applyFill="1" applyBorder="1" applyAlignment="1">
      <alignment horizontal="center" vertical="center" wrapText="1"/>
      <protection/>
    </xf>
    <xf numFmtId="0" fontId="133" fillId="0" borderId="2" xfId="825" applyFont="1" applyFill="1" applyBorder="1" applyAlignment="1">
      <alignment horizontal="center" vertical="center"/>
      <protection/>
    </xf>
    <xf numFmtId="0" fontId="133" fillId="0" borderId="36" xfId="825" applyFont="1" applyFill="1" applyBorder="1" applyAlignment="1">
      <alignment horizontal="center" vertical="center"/>
      <protection/>
    </xf>
    <xf numFmtId="0" fontId="133" fillId="0" borderId="2" xfId="825" applyFont="1" applyFill="1" applyBorder="1" applyAlignment="1">
      <alignment horizontal="center" vertical="center" wrapText="1"/>
      <protection/>
    </xf>
    <xf numFmtId="0" fontId="133" fillId="0" borderId="27" xfId="825" applyFont="1" applyFill="1" applyBorder="1" applyAlignment="1">
      <alignment horizontal="center" vertical="center" wrapText="1"/>
      <protection/>
    </xf>
    <xf numFmtId="41" fontId="133" fillId="0" borderId="38" xfId="825" applyNumberFormat="1" applyFont="1" applyFill="1" applyBorder="1" applyAlignment="1">
      <alignment horizontal="center" vertical="center"/>
      <protection/>
    </xf>
    <xf numFmtId="41" fontId="133" fillId="0" borderId="44" xfId="825" applyNumberFormat="1" applyFont="1" applyFill="1" applyBorder="1" applyAlignment="1">
      <alignment horizontal="center" vertical="center"/>
      <protection/>
    </xf>
    <xf numFmtId="41" fontId="133" fillId="0" borderId="4" xfId="825" applyNumberFormat="1" applyFont="1" applyFill="1" applyBorder="1" applyAlignment="1">
      <alignment horizontal="center" vertical="center"/>
      <protection/>
    </xf>
    <xf numFmtId="41" fontId="133" fillId="0" borderId="45" xfId="825" applyNumberFormat="1" applyFont="1" applyFill="1" applyBorder="1" applyAlignment="1">
      <alignment horizontal="center" vertical="center"/>
      <protection/>
    </xf>
    <xf numFmtId="0" fontId="133" fillId="0" borderId="27" xfId="827" applyFont="1" applyFill="1" applyBorder="1" applyAlignment="1">
      <alignment horizontal="center" vertical="center" wrapText="1"/>
      <protection/>
    </xf>
    <xf numFmtId="0" fontId="133" fillId="0" borderId="30" xfId="827" applyFont="1" applyFill="1" applyBorder="1" applyAlignment="1">
      <alignment horizontal="center" vertical="center" wrapText="1"/>
      <protection/>
    </xf>
    <xf numFmtId="0" fontId="133" fillId="0" borderId="34" xfId="827" applyFont="1" applyFill="1" applyBorder="1" applyAlignment="1">
      <alignment horizontal="center" vertical="center" wrapText="1"/>
      <protection/>
    </xf>
    <xf numFmtId="0" fontId="55" fillId="0" borderId="0" xfId="827" applyFont="1" applyFill="1" applyBorder="1" applyAlignment="1">
      <alignment horizontal="center" vertical="center" shrinkToFit="1"/>
      <protection/>
    </xf>
    <xf numFmtId="0" fontId="132" fillId="0" borderId="39" xfId="827" applyFont="1" applyFill="1" applyBorder="1" applyAlignment="1">
      <alignment horizontal="center" vertical="center"/>
      <protection/>
    </xf>
    <xf numFmtId="0" fontId="133" fillId="0" borderId="28" xfId="827" applyFont="1" applyFill="1" applyBorder="1" applyAlignment="1">
      <alignment horizontal="center" vertical="center"/>
      <protection/>
    </xf>
    <xf numFmtId="0" fontId="133" fillId="0" borderId="30" xfId="827" applyFont="1" applyFill="1" applyBorder="1" applyAlignment="1">
      <alignment horizontal="center" vertical="center"/>
      <protection/>
    </xf>
    <xf numFmtId="0" fontId="133" fillId="0" borderId="34" xfId="827" applyFont="1" applyFill="1" applyBorder="1" applyAlignment="1">
      <alignment horizontal="center" vertical="center"/>
      <protection/>
    </xf>
    <xf numFmtId="0" fontId="133" fillId="0" borderId="37" xfId="829" applyFont="1" applyFill="1" applyBorder="1" applyAlignment="1">
      <alignment horizontal="center" vertical="center"/>
      <protection/>
    </xf>
    <xf numFmtId="0" fontId="133" fillId="0" borderId="29" xfId="829" applyFont="1" applyFill="1" applyBorder="1" applyAlignment="1">
      <alignment horizontal="center" vertical="center"/>
      <protection/>
    </xf>
    <xf numFmtId="0" fontId="133" fillId="0" borderId="40" xfId="829" applyFont="1" applyFill="1" applyBorder="1" applyAlignment="1">
      <alignment horizontal="center" vertical="center"/>
      <protection/>
    </xf>
    <xf numFmtId="0" fontId="133" fillId="0" borderId="39" xfId="829" applyFont="1" applyFill="1" applyBorder="1" applyAlignment="1">
      <alignment horizontal="center" vertical="center"/>
      <protection/>
    </xf>
    <xf numFmtId="0" fontId="133" fillId="0" borderId="20" xfId="829" applyFont="1" applyFill="1" applyBorder="1" applyAlignment="1">
      <alignment horizontal="center" vertical="center"/>
      <protection/>
    </xf>
    <xf numFmtId="0" fontId="133" fillId="0" borderId="35" xfId="829" applyFont="1" applyFill="1" applyBorder="1" applyAlignment="1">
      <alignment horizontal="center" vertical="center"/>
      <protection/>
    </xf>
    <xf numFmtId="0" fontId="133" fillId="0" borderId="28" xfId="829" applyFont="1" applyFill="1" applyBorder="1" applyAlignment="1">
      <alignment horizontal="center" vertical="center"/>
      <protection/>
    </xf>
    <xf numFmtId="0" fontId="133" fillId="0" borderId="2" xfId="829" applyFont="1" applyFill="1" applyBorder="1" applyAlignment="1">
      <alignment horizontal="center" vertical="center"/>
      <protection/>
    </xf>
    <xf numFmtId="0" fontId="133" fillId="0" borderId="36" xfId="829" applyFont="1" applyFill="1" applyBorder="1" applyAlignment="1">
      <alignment horizontal="center" vertical="center"/>
      <protection/>
    </xf>
    <xf numFmtId="0" fontId="133" fillId="0" borderId="30" xfId="829" applyFont="1" applyFill="1" applyBorder="1" applyAlignment="1">
      <alignment horizontal="center" vertical="center" wrapText="1"/>
      <protection/>
    </xf>
    <xf numFmtId="0" fontId="133" fillId="0" borderId="34" xfId="829" applyFont="1" applyFill="1" applyBorder="1" applyAlignment="1">
      <alignment horizontal="center" vertical="center"/>
      <protection/>
    </xf>
    <xf numFmtId="0" fontId="133" fillId="0" borderId="28" xfId="832" applyFont="1" applyFill="1" applyBorder="1" applyAlignment="1">
      <alignment horizontal="center" vertical="center"/>
      <protection/>
    </xf>
    <xf numFmtId="0" fontId="133" fillId="0" borderId="38" xfId="832" applyFont="1" applyFill="1" applyBorder="1" applyAlignment="1">
      <alignment horizontal="center" vertical="center"/>
      <protection/>
    </xf>
    <xf numFmtId="0" fontId="133" fillId="0" borderId="39" xfId="832" applyFont="1" applyFill="1" applyBorder="1" applyAlignment="1">
      <alignment horizontal="center" vertical="center"/>
      <protection/>
    </xf>
    <xf numFmtId="0" fontId="133" fillId="0" borderId="36" xfId="832" applyFont="1" applyFill="1" applyBorder="1" applyAlignment="1">
      <alignment horizontal="center" vertical="center"/>
      <protection/>
    </xf>
    <xf numFmtId="0" fontId="133" fillId="0" borderId="26" xfId="832" applyFont="1" applyFill="1" applyBorder="1" applyAlignment="1">
      <alignment horizontal="center" vertical="center"/>
      <protection/>
    </xf>
    <xf numFmtId="0" fontId="133" fillId="0" borderId="35" xfId="832" applyFont="1" applyFill="1" applyBorder="1" applyAlignment="1">
      <alignment horizontal="center" vertical="center"/>
      <protection/>
    </xf>
    <xf numFmtId="0" fontId="132" fillId="0" borderId="39" xfId="832" applyFont="1" applyFill="1" applyBorder="1" applyAlignment="1">
      <alignment horizontal="center" vertical="center"/>
      <protection/>
    </xf>
    <xf numFmtId="0" fontId="133" fillId="0" borderId="20" xfId="832" applyFont="1" applyFill="1" applyBorder="1" applyAlignment="1">
      <alignment horizontal="center" vertical="center"/>
      <protection/>
    </xf>
    <xf numFmtId="0" fontId="133" fillId="0" borderId="2" xfId="832" applyFont="1" applyFill="1" applyBorder="1" applyAlignment="1">
      <alignment horizontal="center" vertical="center"/>
      <protection/>
    </xf>
    <xf numFmtId="0" fontId="132" fillId="0" borderId="39" xfId="837" applyFont="1" applyFill="1" applyBorder="1" applyAlignment="1">
      <alignment horizontal="center" vertical="center"/>
      <protection/>
    </xf>
    <xf numFmtId="0" fontId="133" fillId="0" borderId="20" xfId="837" applyFont="1" applyFill="1" applyBorder="1" applyAlignment="1">
      <alignment horizontal="center" vertical="center"/>
      <protection/>
    </xf>
    <xf numFmtId="0" fontId="133" fillId="0" borderId="35" xfId="837" applyFont="1" applyFill="1" applyBorder="1" applyAlignment="1">
      <alignment horizontal="center" vertical="center"/>
      <protection/>
    </xf>
    <xf numFmtId="0" fontId="133" fillId="0" borderId="20" xfId="834" applyFont="1" applyFill="1" applyBorder="1" applyAlignment="1">
      <alignment horizontal="center" vertical="center"/>
      <protection/>
    </xf>
    <xf numFmtId="0" fontId="133" fillId="0" borderId="35" xfId="834" applyFont="1" applyFill="1" applyBorder="1" applyAlignment="1">
      <alignment horizontal="center" vertical="center"/>
      <protection/>
    </xf>
    <xf numFmtId="0" fontId="132" fillId="0" borderId="39" xfId="834" applyFont="1" applyFill="1" applyBorder="1" applyAlignment="1">
      <alignment horizontal="center" vertical="center"/>
      <protection/>
    </xf>
    <xf numFmtId="0" fontId="132" fillId="0" borderId="20" xfId="834" applyFont="1" applyFill="1" applyBorder="1" applyAlignment="1">
      <alignment horizontal="center" vertical="center"/>
      <protection/>
    </xf>
    <xf numFmtId="0" fontId="133" fillId="0" borderId="30" xfId="834" applyFont="1" applyFill="1" applyBorder="1" applyAlignment="1">
      <alignment horizontal="center" vertical="center"/>
      <protection/>
    </xf>
    <xf numFmtId="0" fontId="133" fillId="0" borderId="34" xfId="834" applyFont="1" applyFill="1" applyBorder="1" applyAlignment="1">
      <alignment horizontal="center" vertical="center"/>
      <protection/>
    </xf>
    <xf numFmtId="0" fontId="133" fillId="0" borderId="27" xfId="834" applyFont="1" applyFill="1" applyBorder="1" applyAlignment="1">
      <alignment horizontal="center" vertical="center" wrapText="1"/>
      <protection/>
    </xf>
    <xf numFmtId="0" fontId="133" fillId="0" borderId="30" xfId="0" applyFont="1" applyFill="1" applyBorder="1" applyAlignment="1">
      <alignment horizontal="center" vertical="center"/>
    </xf>
    <xf numFmtId="0" fontId="133" fillId="0" borderId="34" xfId="0" applyFont="1" applyFill="1" applyBorder="1" applyAlignment="1">
      <alignment horizontal="center" vertical="center"/>
    </xf>
    <xf numFmtId="0" fontId="132" fillId="0" borderId="27" xfId="834" applyFont="1" applyFill="1" applyBorder="1" applyAlignment="1">
      <alignment horizontal="center" vertical="center" wrapText="1"/>
      <protection/>
    </xf>
    <xf numFmtId="0" fontId="132" fillId="0" borderId="30" xfId="834" applyFont="1" applyFill="1" applyBorder="1" applyAlignment="1">
      <alignment horizontal="center" vertical="center"/>
      <protection/>
    </xf>
    <xf numFmtId="0" fontId="133" fillId="0" borderId="27" xfId="834" applyFont="1" applyFill="1" applyBorder="1" applyAlignment="1">
      <alignment horizontal="center" vertical="center"/>
      <protection/>
    </xf>
    <xf numFmtId="0" fontId="132" fillId="0" borderId="27" xfId="834" applyFont="1" applyFill="1" applyBorder="1" applyAlignment="1">
      <alignment horizontal="center" vertical="center"/>
      <protection/>
    </xf>
    <xf numFmtId="0" fontId="133" fillId="0" borderId="30" xfId="834" applyFont="1" applyFill="1" applyBorder="1" applyAlignment="1">
      <alignment horizontal="center" vertical="center" wrapText="1"/>
      <protection/>
    </xf>
    <xf numFmtId="0" fontId="132" fillId="0" borderId="40" xfId="0" applyFont="1" applyFill="1" applyBorder="1" applyAlignment="1">
      <alignment horizontal="center" vertical="center"/>
    </xf>
    <xf numFmtId="0" fontId="133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 wrapText="1"/>
    </xf>
    <xf numFmtId="0" fontId="133" fillId="0" borderId="5" xfId="0" applyFont="1" applyFill="1" applyBorder="1" applyAlignment="1">
      <alignment horizontal="center" vertical="center"/>
    </xf>
    <xf numFmtId="0" fontId="133" fillId="0" borderId="37" xfId="0" applyFont="1" applyFill="1" applyBorder="1" applyAlignment="1">
      <alignment horizontal="center" vertical="center" wrapText="1"/>
    </xf>
    <xf numFmtId="0" fontId="133" fillId="0" borderId="44" xfId="0" applyFont="1" applyFill="1" applyBorder="1" applyAlignment="1">
      <alignment horizontal="center" vertical="center"/>
    </xf>
    <xf numFmtId="0" fontId="133" fillId="0" borderId="28" xfId="835" applyFont="1" applyFill="1" applyBorder="1" applyAlignment="1">
      <alignment horizontal="center" vertical="center"/>
      <protection/>
    </xf>
    <xf numFmtId="0" fontId="133" fillId="0" borderId="2" xfId="835" applyFont="1" applyFill="1" applyBorder="1" applyAlignment="1">
      <alignment horizontal="center" vertical="center"/>
      <protection/>
    </xf>
    <xf numFmtId="0" fontId="133" fillId="0" borderId="36" xfId="835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left" vertical="center" wrapText="1"/>
    </xf>
    <xf numFmtId="41" fontId="144" fillId="0" borderId="0" xfId="0" applyNumberFormat="1" applyFont="1" applyFill="1" applyBorder="1" applyAlignment="1" applyProtection="1">
      <alignment horizontal="right" vertical="center"/>
      <protection locked="0"/>
    </xf>
    <xf numFmtId="41" fontId="145" fillId="0" borderId="0" xfId="836" applyNumberFormat="1" applyFont="1" applyFill="1" applyBorder="1" applyAlignment="1" applyProtection="1">
      <alignment horizontal="right" vertical="center"/>
      <protection locked="0"/>
    </xf>
  </cellXfs>
  <cellStyles count="828">
    <cellStyle name="Normal" xfId="0"/>
    <cellStyle name=" 1" xfId="15"/>
    <cellStyle name="&quot;" xfId="16"/>
    <cellStyle name="&quot; 2" xfId="17"/>
    <cellStyle name="&quot; 3" xfId="18"/>
    <cellStyle name="&quot; 3 2" xfId="19"/>
    <cellStyle name="&quot; 3 3" xfId="20"/>
    <cellStyle name="&quot;_Book1" xfId="21"/>
    <cellStyle name="&quot;_도로교통공단(110803)" xfId="22"/>
    <cellStyle name="&quot;_도로교통공단(110803)_Book1" xfId="23"/>
    <cellStyle name="&quot;_도로교통공단-조형은" xfId="24"/>
    <cellStyle name="&quot;_도로교통공단-조형은 2" xfId="25"/>
    <cellStyle name="&quot;_도로교통공단-조형은 3" xfId="26"/>
    <cellStyle name="??&amp;O?&amp;H?_x0008__x000F__x0007_?_x0007__x0001__x0001_" xfId="27"/>
    <cellStyle name="??&amp;O?&amp;H?_x0008__x000F__x0007_?_x0007__x0001__x0001_ 2" xfId="28"/>
    <cellStyle name="??&amp;O?&amp;H?_x0008__x000F__x0007_?_x0007__x0001__x0001_ 2 2" xfId="29"/>
    <cellStyle name="??&amp;O?&amp;H?_x0008__x000F__x0007_?_x0007__x0001__x0001_ 2 3" xfId="30"/>
    <cellStyle name="??&amp;O?&amp;H?_x0008_??_x0007__x0001__x0001_" xfId="31"/>
    <cellStyle name="??&amp;O?&amp;H?_x0008_??_x0007__x0001__x0001_ 2" xfId="32"/>
    <cellStyle name="??&amp;O?&amp;H?_x0008_??_x0007__x0001__x0001_ 2 2" xfId="33"/>
    <cellStyle name="??&amp;O?&amp;H?_x0008_??_x0007__x0001__x0001_ 2 3" xfId="34"/>
    <cellStyle name="?W?_laroux" xfId="35"/>
    <cellStyle name="_05-허가민원과~이향숙~엑셀" xfId="36"/>
    <cellStyle name="_05-허가민원과~이향숙~엑셀 2" xfId="37"/>
    <cellStyle name="_05-허가민원과~이향숙~엑셀 3" xfId="38"/>
    <cellStyle name="_05-허가민원과~이향숙~엑셀 4" xfId="39"/>
    <cellStyle name="_06-자치정보과(2008-12-31기준 작성)" xfId="40"/>
    <cellStyle name="_06-자치정보과(2008-12-31기준 작성) 2" xfId="41"/>
    <cellStyle name="_06-자치정보과(2008-12-31기준 작성) 3" xfId="42"/>
    <cellStyle name="_06-자치정보과(2008-12-31기준 작성) 4" xfId="43"/>
    <cellStyle name="_10. 주택,건설" xfId="44"/>
    <cellStyle name="_10. 주택,건설 2" xfId="45"/>
    <cellStyle name="_10. 주택,건설 3" xfId="46"/>
    <cellStyle name="_10. 주택,건설 4" xfId="47"/>
    <cellStyle name="_11. 교통,관광 및 정보통신" xfId="48"/>
    <cellStyle name="_11. 교통,관광 및 정보통신 2" xfId="49"/>
    <cellStyle name="_11. 교통,관광 및 정보통신 3" xfId="50"/>
    <cellStyle name="_11. 교통,관광 및 정보통신 4" xfId="51"/>
    <cellStyle name="_13. 환경" xfId="52"/>
    <cellStyle name="_16. 공공행정 및 사법" xfId="53"/>
    <cellStyle name="_16. 공공행정 및 사법 2" xfId="54"/>
    <cellStyle name="_16. 공공행정 및 사법 3" xfId="55"/>
    <cellStyle name="_16. 공공행정 및 사법 4" xfId="56"/>
    <cellStyle name="_16. 공공행정 및 사법 5" xfId="57"/>
    <cellStyle name="_16-재난안전과~황의범~엑셀" xfId="58"/>
    <cellStyle name="_16-재난안전과~황의범~엑셀 2" xfId="59"/>
    <cellStyle name="_16-재난안전과~황의범~엑셀 3" xfId="60"/>
    <cellStyle name="_16-재난안전과~황의범~엑셀 4" xfId="61"/>
    <cellStyle name="_16-재난안전과~황의범~엑셀 5" xfId="62"/>
    <cellStyle name="_17-청정농업과~이권행~엑셀" xfId="63"/>
    <cellStyle name="_17-청정농업과~이권행~엑셀 2" xfId="64"/>
    <cellStyle name="_17-청정농업과~이권행~엑셀 3" xfId="65"/>
    <cellStyle name="_17-청정농업과~이권행~엑셀 4" xfId="66"/>
    <cellStyle name="_18-해양수산과~우창규~엑셀" xfId="67"/>
    <cellStyle name="_18-해양수산과~우창규~엑셀 2" xfId="68"/>
    <cellStyle name="_18-해양수산과~우창규~엑셀 3" xfId="69"/>
    <cellStyle name="_18-해양수산과~우창규~엑셀 4" xfId="70"/>
    <cellStyle name="_2008년말기준 통계연보 자료-백주순" xfId="71"/>
    <cellStyle name="_2008년말기준 통계연보 자료-백주순 2" xfId="72"/>
    <cellStyle name="_2008년말기준 통계연보 자료-백주순 3" xfId="73"/>
    <cellStyle name="_2008년말기준 통계연보 자료-백주순 4" xfId="74"/>
    <cellStyle name="_3. 인구" xfId="75"/>
    <cellStyle name="_3. 인구 2" xfId="76"/>
    <cellStyle name="_3. 인구 2 2" xfId="77"/>
    <cellStyle name="_3. 인구 3" xfId="78"/>
    <cellStyle name="_3. 인구 4" xfId="79"/>
    <cellStyle name="_3인구" xfId="80"/>
    <cellStyle name="_6. 농림수산업" xfId="81"/>
    <cellStyle name="_6. 농림수산업 2" xfId="82"/>
    <cellStyle name="_6. 농림수산업 2 2" xfId="83"/>
    <cellStyle name="_6. 농림수산업 3" xfId="84"/>
    <cellStyle name="_6. 농림수산업 4" xfId="85"/>
    <cellStyle name="_6. 농림수산업(01~20)" xfId="86"/>
    <cellStyle name="_6. 농림수산업(01~20) 2" xfId="87"/>
    <cellStyle name="_6. 농림수산업(01~20) 3" xfId="88"/>
    <cellStyle name="_6. 농림수산업(01~20) 4" xfId="89"/>
    <cellStyle name="_6. 농림수산업(21~40)" xfId="90"/>
    <cellStyle name="_6. 농림수산업(21~40) 2" xfId="91"/>
    <cellStyle name="_6. 농림수산업(21~40) 3" xfId="92"/>
    <cellStyle name="_6. 농림수산업(41~57)" xfId="93"/>
    <cellStyle name="_6. 농림수산업(41~57) 2" xfId="94"/>
    <cellStyle name="_6. 농림수산업(41~57) 3" xfId="95"/>
    <cellStyle name="_6. 농림수산업(46~59)" xfId="96"/>
    <cellStyle name="_6. 농림수산업(46~59) 2" xfId="97"/>
    <cellStyle name="_6. 농림수산업(46~59) 3" xfId="98"/>
    <cellStyle name="_6. 농림수산업(46~59) 4" xfId="99"/>
    <cellStyle name="_6. 농림수산업(51~58)" xfId="100"/>
    <cellStyle name="_6. 농림수산업(51~58) 2" xfId="101"/>
    <cellStyle name="_6. 농림수산업(51~58) 3" xfId="102"/>
    <cellStyle name="_6. 농림수산업(51~58) 4" xfId="103"/>
    <cellStyle name="_9. 유통,금융,보험 및 기타 서비스" xfId="104"/>
    <cellStyle name="_Book1" xfId="105"/>
    <cellStyle name="_기획감사담당관실-2009.12.31 기준-김상록" xfId="106"/>
    <cellStyle name="_기획감사담당관실-2009.12.31 기준-김상록 2" xfId="107"/>
    <cellStyle name="_기획감사담당관실-2009.12.31 기준-김상록 3" xfId="108"/>
    <cellStyle name="_농협중앙회 보령시지부(2009-12-31기준_작성)-송성혁" xfId="109"/>
    <cellStyle name="_도로과" xfId="110"/>
    <cellStyle name="_도로과 2" xfId="111"/>
    <cellStyle name="_도로과 2 2" xfId="112"/>
    <cellStyle name="_도로과 3" xfId="113"/>
    <cellStyle name="_도로과 4" xfId="114"/>
    <cellStyle name="_렁니ㅏ렁ㄴ" xfId="115"/>
    <cellStyle name="_렁니ㅏ렁ㄴ 2" xfId="116"/>
    <cellStyle name="_렁니ㅏ렁ㄴ 3" xfId="117"/>
    <cellStyle name="_산림과~변한근~" xfId="118"/>
    <cellStyle name="_산림과~변한근~ 2" xfId="119"/>
    <cellStyle name="_산림과~변한근~ 3" xfId="120"/>
    <cellStyle name="_산림과~변한근~ 4" xfId="121"/>
    <cellStyle name="_산림과~변한근~ 5" xfId="122"/>
    <cellStyle name="_산림형질변경허가내역(보령시통계)" xfId="123"/>
    <cellStyle name="_산림형질변경허가내역(보령시통계) 2" xfId="124"/>
    <cellStyle name="_산림형질변경허가내역(보령시통계) 3" xfId="125"/>
    <cellStyle name="_산림형질변경허가내역(보령시통계) 4" xfId="126"/>
    <cellStyle name="_시정계-2009.12.31기준 작성" xfId="127"/>
    <cellStyle name="_시정계-2009.12.31기준 작성 2" xfId="128"/>
    <cellStyle name="_읍면동별 인구이동" xfId="129"/>
    <cellStyle name="_인사계-2009.12.31기준 작성(조필행)" xfId="130"/>
    <cellStyle name="_인사계-2009.12.31기준 작성(조필행) 2" xfId="131"/>
    <cellStyle name="_인사계-2009.12.31기준 작성(조필행) 3" xfId="132"/>
    <cellStyle name="_자치정보과(2009-12-31기준 작성)" xfId="133"/>
    <cellStyle name="_자치정보과(2009-12-31기준 작성) 2" xfId="134"/>
    <cellStyle name="_자치정보과(2009-12-31기준 작성) 3" xfId="135"/>
    <cellStyle name="_자치정보과(2009-12-31기준 작성) 4" xfId="136"/>
    <cellStyle name="_재난안전과(2009-12-31기준 작성)-신동준" xfId="137"/>
    <cellStyle name="_재난안전과(2009-12-31기준 작성)-신동준 2" xfId="138"/>
    <cellStyle name="_재난안전과(2009-12-31기준 작성)-신동준 3" xfId="139"/>
    <cellStyle name="_청정농업과-,09.12.31기준 작성,10.5.17현재)-백도현" xfId="140"/>
    <cellStyle name="_청정농업과-,09.12.31기준 작성,10.5.17현재)-이권행" xfId="141"/>
    <cellStyle name="_총무과-조필행" xfId="142"/>
    <cellStyle name="_총무과-조필행 2" xfId="143"/>
    <cellStyle name="_총무과-조필행 3" xfId="144"/>
    <cellStyle name="_총무과-조필행 4" xfId="145"/>
    <cellStyle name="_총무과-조필행 5" xfId="146"/>
    <cellStyle name="_통계연보 서식" xfId="147"/>
    <cellStyle name="_통계연보 서식 2" xfId="148"/>
    <cellStyle name="_해양수산과-이종원" xfId="149"/>
    <cellStyle name="_허가민원과(2009-12-31)-황의범" xfId="150"/>
    <cellStyle name="_허가민원과-외국인(2008-12-31기준 작성)" xfId="151"/>
    <cellStyle name="_허가민원과-외국인(2008-12-31기준 작성) 2" xfId="152"/>
    <cellStyle name="_허가민원과-외국인(2008-12-31기준 작성) 3" xfId="153"/>
    <cellStyle name="_허가민원과-외국인(2008-12-31기준 작성) 4" xfId="154"/>
    <cellStyle name="’E‰Y [0.00]_laroux" xfId="155"/>
    <cellStyle name="’E‰Y_laroux" xfId="156"/>
    <cellStyle name="¤@?e_TEST-1 " xfId="157"/>
    <cellStyle name="20% - 강조색1" xfId="158"/>
    <cellStyle name="20% - 강조색1 2" xfId="159"/>
    <cellStyle name="20% - 강조색1 2 2" xfId="160"/>
    <cellStyle name="20% - 강조색1 2 3" xfId="161"/>
    <cellStyle name="20% - 강조색1 3" xfId="162"/>
    <cellStyle name="20% - 강조색1 3 2" xfId="163"/>
    <cellStyle name="20% - 강조색1 4" xfId="164"/>
    <cellStyle name="20% - 강조색2" xfId="165"/>
    <cellStyle name="20% - 강조색2 2" xfId="166"/>
    <cellStyle name="20% - 강조색2 2 2" xfId="167"/>
    <cellStyle name="20% - 강조색2 2 3" xfId="168"/>
    <cellStyle name="20% - 강조색2 3" xfId="169"/>
    <cellStyle name="20% - 강조색2 3 2" xfId="170"/>
    <cellStyle name="20% - 강조색2 4" xfId="171"/>
    <cellStyle name="20% - 강조색3" xfId="172"/>
    <cellStyle name="20% - 강조색3 2" xfId="173"/>
    <cellStyle name="20% - 강조색3 2 2" xfId="174"/>
    <cellStyle name="20% - 강조색3 2 3" xfId="175"/>
    <cellStyle name="20% - 강조색3 3" xfId="176"/>
    <cellStyle name="20% - 강조색3 3 2" xfId="177"/>
    <cellStyle name="20% - 강조색3 4" xfId="178"/>
    <cellStyle name="20% - 강조색4" xfId="179"/>
    <cellStyle name="20% - 강조색4 2" xfId="180"/>
    <cellStyle name="20% - 강조색4 2 2" xfId="181"/>
    <cellStyle name="20% - 강조색4 2 3" xfId="182"/>
    <cellStyle name="20% - 강조색4 3" xfId="183"/>
    <cellStyle name="20% - 강조색4 3 2" xfId="184"/>
    <cellStyle name="20% - 강조색4 4" xfId="185"/>
    <cellStyle name="20% - 강조색5" xfId="186"/>
    <cellStyle name="20% - 강조색5 2" xfId="187"/>
    <cellStyle name="20% - 강조색5 2 2" xfId="188"/>
    <cellStyle name="20% - 강조색5 2 3" xfId="189"/>
    <cellStyle name="20% - 강조색5 3" xfId="190"/>
    <cellStyle name="20% - 강조색5 3 2" xfId="191"/>
    <cellStyle name="20% - 강조색5 4" xfId="192"/>
    <cellStyle name="20% - 강조색6" xfId="193"/>
    <cellStyle name="20% - 강조색6 2" xfId="194"/>
    <cellStyle name="20% - 강조색6 2 2" xfId="195"/>
    <cellStyle name="20% - 강조색6 2 3" xfId="196"/>
    <cellStyle name="20% - 강조색6 3" xfId="197"/>
    <cellStyle name="20% - 강조색6 3 2" xfId="198"/>
    <cellStyle name="20% - 강조색6 4" xfId="199"/>
    <cellStyle name="40% - 강조색1" xfId="200"/>
    <cellStyle name="40% - 강조색1 2" xfId="201"/>
    <cellStyle name="40% - 강조색1 2 2" xfId="202"/>
    <cellStyle name="40% - 강조색1 2 3" xfId="203"/>
    <cellStyle name="40% - 강조색1 3" xfId="204"/>
    <cellStyle name="40% - 강조색1 3 2" xfId="205"/>
    <cellStyle name="40% - 강조색1 4" xfId="206"/>
    <cellStyle name="40% - 강조색2" xfId="207"/>
    <cellStyle name="40% - 강조색2 2" xfId="208"/>
    <cellStyle name="40% - 강조색2 2 2" xfId="209"/>
    <cellStyle name="40% - 강조색2 2 3" xfId="210"/>
    <cellStyle name="40% - 강조색2 3" xfId="211"/>
    <cellStyle name="40% - 강조색2 3 2" xfId="212"/>
    <cellStyle name="40% - 강조색2 4" xfId="213"/>
    <cellStyle name="40% - 강조색3" xfId="214"/>
    <cellStyle name="40% - 강조색3 2" xfId="215"/>
    <cellStyle name="40% - 강조색3 2 2" xfId="216"/>
    <cellStyle name="40% - 강조색3 2 3" xfId="217"/>
    <cellStyle name="40% - 강조색3 3" xfId="218"/>
    <cellStyle name="40% - 강조색3 3 2" xfId="219"/>
    <cellStyle name="40% - 강조색3 4" xfId="220"/>
    <cellStyle name="40% - 강조색4" xfId="221"/>
    <cellStyle name="40% - 강조색4 2" xfId="222"/>
    <cellStyle name="40% - 강조색4 2 2" xfId="223"/>
    <cellStyle name="40% - 강조색4 2 3" xfId="224"/>
    <cellStyle name="40% - 강조색4 3" xfId="225"/>
    <cellStyle name="40% - 강조색4 3 2" xfId="226"/>
    <cellStyle name="40% - 강조색4 4" xfId="227"/>
    <cellStyle name="40% - 강조색5" xfId="228"/>
    <cellStyle name="40% - 강조색5 2" xfId="229"/>
    <cellStyle name="40% - 강조색5 2 2" xfId="230"/>
    <cellStyle name="40% - 강조색5 2 3" xfId="231"/>
    <cellStyle name="40% - 강조색5 3" xfId="232"/>
    <cellStyle name="40% - 강조색5 3 2" xfId="233"/>
    <cellStyle name="40% - 강조색5 4" xfId="234"/>
    <cellStyle name="40% - 강조색6" xfId="235"/>
    <cellStyle name="40% - 강조색6 2" xfId="236"/>
    <cellStyle name="40% - 강조색6 2 2" xfId="237"/>
    <cellStyle name="40% - 강조색6 2 3" xfId="238"/>
    <cellStyle name="40% - 강조색6 3" xfId="239"/>
    <cellStyle name="40% - 강조색6 3 2" xfId="240"/>
    <cellStyle name="40% - 강조색6 4" xfId="241"/>
    <cellStyle name="60% - 강조색1" xfId="242"/>
    <cellStyle name="60% - 강조색1 2" xfId="243"/>
    <cellStyle name="60% - 강조색1 2 2" xfId="244"/>
    <cellStyle name="60% - 강조색1 2 3" xfId="245"/>
    <cellStyle name="60% - 강조색1 3" xfId="246"/>
    <cellStyle name="60% - 강조색1 3 2" xfId="247"/>
    <cellStyle name="60% - 강조색1 4" xfId="248"/>
    <cellStyle name="60% - 강조색2" xfId="249"/>
    <cellStyle name="60% - 강조색2 2" xfId="250"/>
    <cellStyle name="60% - 강조색2 2 2" xfId="251"/>
    <cellStyle name="60% - 강조색2 2 3" xfId="252"/>
    <cellStyle name="60% - 강조색2 3" xfId="253"/>
    <cellStyle name="60% - 강조색2 3 2" xfId="254"/>
    <cellStyle name="60% - 강조색2 4" xfId="255"/>
    <cellStyle name="60% - 강조색3" xfId="256"/>
    <cellStyle name="60% - 강조색3 2" xfId="257"/>
    <cellStyle name="60% - 강조색3 2 2" xfId="258"/>
    <cellStyle name="60% - 강조색3 2 3" xfId="259"/>
    <cellStyle name="60% - 강조색3 3" xfId="260"/>
    <cellStyle name="60% - 강조색3 3 2" xfId="261"/>
    <cellStyle name="60% - 강조색3 4" xfId="262"/>
    <cellStyle name="60% - 강조색4" xfId="263"/>
    <cellStyle name="60% - 강조색4 2" xfId="264"/>
    <cellStyle name="60% - 강조색4 2 2" xfId="265"/>
    <cellStyle name="60% - 강조색4 2 3" xfId="266"/>
    <cellStyle name="60% - 강조색4 3" xfId="267"/>
    <cellStyle name="60% - 강조색4 3 2" xfId="268"/>
    <cellStyle name="60% - 강조색4 4" xfId="269"/>
    <cellStyle name="60% - 강조색5" xfId="270"/>
    <cellStyle name="60% - 강조색5 2" xfId="271"/>
    <cellStyle name="60% - 강조색5 2 2" xfId="272"/>
    <cellStyle name="60% - 강조색5 2 3" xfId="273"/>
    <cellStyle name="60% - 강조색5 3" xfId="274"/>
    <cellStyle name="60% - 강조색5 3 2" xfId="275"/>
    <cellStyle name="60% - 강조색5 4" xfId="276"/>
    <cellStyle name="60% - 강조색6" xfId="277"/>
    <cellStyle name="60% - 강조색6 2" xfId="278"/>
    <cellStyle name="60% - 강조색6 2 2" xfId="279"/>
    <cellStyle name="60% - 강조색6 2 3" xfId="280"/>
    <cellStyle name="60% - 강조색6 3" xfId="281"/>
    <cellStyle name="60% - 강조색6 3 2" xfId="282"/>
    <cellStyle name="60% - 강조색6 4" xfId="283"/>
    <cellStyle name="A¨­￠￢￠O [0]_INQUIRY ￠?￥i¨u¡AAⓒ￢Aⓒª " xfId="284"/>
    <cellStyle name="A¨­￠￢￠O_INQUIRY ￠?￥i¨u¡AAⓒ￢Aⓒª " xfId="285"/>
    <cellStyle name="AeE­ [0]_±a¼uAe½A " xfId="286"/>
    <cellStyle name="ÅëÈ­ [0]_INQUIRY ¿µ¾÷ÃßÁø " xfId="287"/>
    <cellStyle name="AeE­ [0]_INQUIRY ¿μ¾÷AßAø " xfId="288"/>
    <cellStyle name="AeE­_±a¼uAe½A " xfId="289"/>
    <cellStyle name="ÅëÈ­_INQUIRY ¿µ¾÷ÃßÁø " xfId="290"/>
    <cellStyle name="AeE­_INQUIRY ¿μ¾÷AßAø " xfId="291"/>
    <cellStyle name="AeE¡ⓒ [0]_INQUIRY ￠?￥i¨u¡AAⓒ￢Aⓒª " xfId="292"/>
    <cellStyle name="AeE¡ⓒ_INQUIRY ￠?￥i¨u¡AAⓒ￢Aⓒª " xfId="293"/>
    <cellStyle name="ALIGNMENT" xfId="294"/>
    <cellStyle name="ALIGNMENT 2" xfId="295"/>
    <cellStyle name="ALIGNMENT 2 2" xfId="296"/>
    <cellStyle name="ALIGNMENT 3" xfId="297"/>
    <cellStyle name="ALIGNMENT 3 2" xfId="298"/>
    <cellStyle name="ALIGNMENT 4" xfId="299"/>
    <cellStyle name="AÞ¸¶ [0]_±a¼uAe½A " xfId="300"/>
    <cellStyle name="ÄÞ¸¶ [0]_INQUIRY ¿µ¾÷ÃßÁø " xfId="301"/>
    <cellStyle name="AÞ¸¶ [0]_INQUIRY ¿μ¾÷AßAø " xfId="302"/>
    <cellStyle name="AÞ¸¶_±a¼uAe½A " xfId="303"/>
    <cellStyle name="ÄÞ¸¶_INQUIRY ¿µ¾÷ÃßÁø " xfId="304"/>
    <cellStyle name="AÞ¸¶_INQUIRY ¿μ¾÷AßAø " xfId="305"/>
    <cellStyle name="C_TITLE" xfId="306"/>
    <cellStyle name="C_TITLE 2" xfId="307"/>
    <cellStyle name="C_TITLE 3" xfId="308"/>
    <cellStyle name="C¡IA¨ª_¡ic¨u¡A¨￢I¨￢¡Æ AN¡Æe " xfId="309"/>
    <cellStyle name="C￥AØ_¿μ¾÷CoE² " xfId="310"/>
    <cellStyle name="Ç¥ÁØ_»ç¾÷ºÎº° ÃÑ°è " xfId="311"/>
    <cellStyle name="C￥AØ_≫c¾÷ºIº° AN°e " xfId="312"/>
    <cellStyle name="Ç¥ÁØ_5-1±¤°í " xfId="313"/>
    <cellStyle name="C￥AØ_Æi¼º¸RCA " xfId="314"/>
    <cellStyle name="Ç¥ÁØ_LRV " xfId="315"/>
    <cellStyle name="C￥AØ_page 2 " xfId="316"/>
    <cellStyle name="Ç¥ÁØ_page 2 " xfId="317"/>
    <cellStyle name="C￥AØ_page 2  10" xfId="318"/>
    <cellStyle name="Ç¥ÁØ_page 2  10" xfId="319"/>
    <cellStyle name="C￥AØ_page 2  11" xfId="320"/>
    <cellStyle name="Ç¥ÁØ_page 2  11" xfId="321"/>
    <cellStyle name="C￥AØ_page 2  12" xfId="322"/>
    <cellStyle name="Ç¥ÁØ_page 2  12" xfId="323"/>
    <cellStyle name="C￥AØ_page 2  2" xfId="324"/>
    <cellStyle name="Ç¥ÁØ_page 2  2" xfId="325"/>
    <cellStyle name="C￥AØ_page 2  3" xfId="326"/>
    <cellStyle name="Ç¥ÁØ_page 2  3" xfId="327"/>
    <cellStyle name="C￥AØ_page 2  4" xfId="328"/>
    <cellStyle name="Ç¥ÁØ_page 2  4" xfId="329"/>
    <cellStyle name="C￥AØ_page 2  5" xfId="330"/>
    <cellStyle name="Ç¥ÁØ_page 2  5" xfId="331"/>
    <cellStyle name="C￥AØ_page 2  6" xfId="332"/>
    <cellStyle name="Ç¥ÁØ_page 2  6" xfId="333"/>
    <cellStyle name="C￥AØ_page 2  7" xfId="334"/>
    <cellStyle name="Ç¥ÁØ_page 2  7" xfId="335"/>
    <cellStyle name="C￥AØ_page 2  8" xfId="336"/>
    <cellStyle name="Ç¥ÁØ_page 2  8" xfId="337"/>
    <cellStyle name="C￥AØ_page 2  9" xfId="338"/>
    <cellStyle name="Ç¥ÁØ_page 2  9" xfId="339"/>
    <cellStyle name="C￥AØ_page 2 _중앙연구소+용역인원사번_03.02.21" xfId="340"/>
    <cellStyle name="Ç¥ÁØ_page 2 _중앙연구소+용역인원사번_03.02.21" xfId="341"/>
    <cellStyle name="C￥AØ_page 2 _중앙연구소+용역인원사번_03.02.21 10" xfId="342"/>
    <cellStyle name="Ç¥ÁØ_page 2 _중앙연구소+용역인원사번_03.02.21 10" xfId="343"/>
    <cellStyle name="C￥AØ_page 2 _중앙연구소+용역인원사번_03.02.21 11" xfId="344"/>
    <cellStyle name="Ç¥ÁØ_page 2 _중앙연구소+용역인원사번_03.02.21 11" xfId="345"/>
    <cellStyle name="C￥AØ_page 2 _중앙연구소+용역인원사번_03.02.21 12" xfId="346"/>
    <cellStyle name="Ç¥ÁØ_page 2 _중앙연구소+용역인원사번_03.02.21 12" xfId="347"/>
    <cellStyle name="C￥AØ_page 2 _중앙연구소+용역인원사번_03.02.21 2" xfId="348"/>
    <cellStyle name="Ç¥ÁØ_page 2 _중앙연구소+용역인원사번_03.02.21 2" xfId="349"/>
    <cellStyle name="C￥AØ_page 2 _중앙연구소+용역인원사번_03.02.21 3" xfId="350"/>
    <cellStyle name="Ç¥ÁØ_page 2 _중앙연구소+용역인원사번_03.02.21 3" xfId="351"/>
    <cellStyle name="C￥AØ_page 2 _중앙연구소+용역인원사번_03.02.21 4" xfId="352"/>
    <cellStyle name="Ç¥ÁØ_page 2 _중앙연구소+용역인원사번_03.02.21 4" xfId="353"/>
    <cellStyle name="C￥AØ_page 2 _중앙연구소+용역인원사번_03.02.21 5" xfId="354"/>
    <cellStyle name="Ç¥ÁØ_page 2 _중앙연구소+용역인원사번_03.02.21 5" xfId="355"/>
    <cellStyle name="C￥AØ_page 2 _중앙연구소+용역인원사번_03.02.21 6" xfId="356"/>
    <cellStyle name="Ç¥ÁØ_page 2 _중앙연구소+용역인원사번_03.02.21 6" xfId="357"/>
    <cellStyle name="C￥AØ_page 2 _중앙연구소+용역인원사번_03.02.21 7" xfId="358"/>
    <cellStyle name="Ç¥ÁØ_page 2 _중앙연구소+용역인원사번_03.02.21 7" xfId="359"/>
    <cellStyle name="C￥AØ_page 2 _중앙연구소+용역인원사번_03.02.21 8" xfId="360"/>
    <cellStyle name="Ç¥ÁØ_page 2 _중앙연구소+용역인원사번_03.02.21 8" xfId="361"/>
    <cellStyle name="C￥AØ_page 2 _중앙연구소+용역인원사번_03.02.21 9" xfId="362"/>
    <cellStyle name="Ç¥ÁØ_page 2 _중앙연구소+용역인원사번_03.02.21 9" xfId="363"/>
    <cellStyle name="C￥AØ_PERSONAL" xfId="364"/>
    <cellStyle name="Calc Currency (0)" xfId="365"/>
    <cellStyle name="category" xfId="366"/>
    <cellStyle name="category 2" xfId="367"/>
    <cellStyle name="category 3" xfId="368"/>
    <cellStyle name="Comma [0]_ SG&amp;A Bridge " xfId="369"/>
    <cellStyle name="comma zerodec" xfId="370"/>
    <cellStyle name="Comma_ SG&amp;A Bridge " xfId="371"/>
    <cellStyle name="Comma0" xfId="372"/>
    <cellStyle name="Comma0 2" xfId="373"/>
    <cellStyle name="Comma0 2 2" xfId="374"/>
    <cellStyle name="Comma0 3" xfId="375"/>
    <cellStyle name="Comma0 4" xfId="376"/>
    <cellStyle name="Curren?_x0012_퐀_x0017_?" xfId="377"/>
    <cellStyle name="Curren?_x0012_퐀_x0017_? 2" xfId="378"/>
    <cellStyle name="Curren?_x0012_퐀_x0017_? 2 2" xfId="379"/>
    <cellStyle name="Curren?_x0012_퐀_x0017_? 3" xfId="380"/>
    <cellStyle name="Curren?_x0012_퐀_x0017_? 4" xfId="381"/>
    <cellStyle name="Currency [0]_ SG&amp;A Bridge " xfId="382"/>
    <cellStyle name="Currency_ SG&amp;A Bridge " xfId="383"/>
    <cellStyle name="Currency0" xfId="384"/>
    <cellStyle name="Currency0 2" xfId="385"/>
    <cellStyle name="Currency0 3" xfId="386"/>
    <cellStyle name="Currency0 4" xfId="387"/>
    <cellStyle name="Currency0 5" xfId="388"/>
    <cellStyle name="Currency1" xfId="389"/>
    <cellStyle name="Currency1 2" xfId="390"/>
    <cellStyle name="Currency1 2 2" xfId="391"/>
    <cellStyle name="Currency1 3" xfId="392"/>
    <cellStyle name="Date" xfId="393"/>
    <cellStyle name="Date 2" xfId="394"/>
    <cellStyle name="Date 2 2" xfId="395"/>
    <cellStyle name="Date 2 3" xfId="396"/>
    <cellStyle name="Date 3" xfId="397"/>
    <cellStyle name="Date 3 2" xfId="398"/>
    <cellStyle name="Date 3 3" xfId="399"/>
    <cellStyle name="Date 4" xfId="400"/>
    <cellStyle name="Date 5" xfId="401"/>
    <cellStyle name="Dollar (zero dec)" xfId="402"/>
    <cellStyle name="Euro" xfId="403"/>
    <cellStyle name="Euro 2" xfId="404"/>
    <cellStyle name="Euro 3" xfId="405"/>
    <cellStyle name="Fixed" xfId="406"/>
    <cellStyle name="Fixed 2" xfId="407"/>
    <cellStyle name="Fixed 2 2" xfId="408"/>
    <cellStyle name="Fixed 2 3" xfId="409"/>
    <cellStyle name="Fixed 3" xfId="410"/>
    <cellStyle name="Fixed 3 2" xfId="411"/>
    <cellStyle name="Fixed 3 3" xfId="412"/>
    <cellStyle name="Fixed 4" xfId="413"/>
    <cellStyle name="Fixed 5" xfId="414"/>
    <cellStyle name="Followed Hyperlink" xfId="415"/>
    <cellStyle name="Grey" xfId="416"/>
    <cellStyle name="Grey 2" xfId="417"/>
    <cellStyle name="Grey 2 2" xfId="418"/>
    <cellStyle name="Grey 2 3" xfId="419"/>
    <cellStyle name="Grey 3" xfId="420"/>
    <cellStyle name="Grey 3 2" xfId="421"/>
    <cellStyle name="Grey 3 3" xfId="422"/>
    <cellStyle name="Grey 4" xfId="423"/>
    <cellStyle name="HEADER" xfId="424"/>
    <cellStyle name="HEADER 2" xfId="425"/>
    <cellStyle name="HEADER 3" xfId="426"/>
    <cellStyle name="Header1" xfId="427"/>
    <cellStyle name="Header1 2" xfId="428"/>
    <cellStyle name="Header1 2 2" xfId="429"/>
    <cellStyle name="Header1 2 3" xfId="430"/>
    <cellStyle name="Header1 3" xfId="431"/>
    <cellStyle name="Header1 3 2" xfId="432"/>
    <cellStyle name="Header1 4" xfId="433"/>
    <cellStyle name="Header2" xfId="434"/>
    <cellStyle name="Header2 2" xfId="435"/>
    <cellStyle name="Header2 3" xfId="436"/>
    <cellStyle name="Header2 3 2" xfId="437"/>
    <cellStyle name="Header2 4" xfId="438"/>
    <cellStyle name="Heading 1" xfId="439"/>
    <cellStyle name="Heading 1 2" xfId="440"/>
    <cellStyle name="Heading 1 2 2" xfId="441"/>
    <cellStyle name="Heading 1 3" xfId="442"/>
    <cellStyle name="Heading 1 4" xfId="443"/>
    <cellStyle name="Heading 2" xfId="444"/>
    <cellStyle name="Heading 2 2" xfId="445"/>
    <cellStyle name="Heading 2 2 2" xfId="446"/>
    <cellStyle name="Heading 2 3" xfId="447"/>
    <cellStyle name="Heading 2 4" xfId="448"/>
    <cellStyle name="HEADING1" xfId="449"/>
    <cellStyle name="HEADING1 2" xfId="450"/>
    <cellStyle name="HEADING1 2 2" xfId="451"/>
    <cellStyle name="HEADING1 2 3" xfId="452"/>
    <cellStyle name="HEADING1 3" xfId="453"/>
    <cellStyle name="HEADING1 3 2" xfId="454"/>
    <cellStyle name="HEADING1 3 3" xfId="455"/>
    <cellStyle name="HEADING2" xfId="456"/>
    <cellStyle name="HEADING2 2" xfId="457"/>
    <cellStyle name="HEADING2 2 2" xfId="458"/>
    <cellStyle name="HEADING2 2 3" xfId="459"/>
    <cellStyle name="HEADING2 3" xfId="460"/>
    <cellStyle name="HEADING2 3 2" xfId="461"/>
    <cellStyle name="HEADING2 3 3" xfId="462"/>
    <cellStyle name="Hyperlink" xfId="463"/>
    <cellStyle name="Input [yellow]" xfId="464"/>
    <cellStyle name="Input [yellow] 2" xfId="465"/>
    <cellStyle name="Input [yellow] 2 2" xfId="466"/>
    <cellStyle name="Input [yellow] 2 3" xfId="467"/>
    <cellStyle name="Input [yellow] 3" xfId="468"/>
    <cellStyle name="Input [yellow] 3 2" xfId="469"/>
    <cellStyle name="Input [yellow] 3 3" xfId="470"/>
    <cellStyle name="Input [yellow] 4" xfId="471"/>
    <cellStyle name="Milliers [0]_Arabian Spec" xfId="472"/>
    <cellStyle name="Milliers_Arabian Spec" xfId="473"/>
    <cellStyle name="Model" xfId="474"/>
    <cellStyle name="Model 2" xfId="475"/>
    <cellStyle name="Model 3" xfId="476"/>
    <cellStyle name="Mon?aire [0]_Arabian Spec" xfId="477"/>
    <cellStyle name="Mon?aire_Arabian Spec" xfId="478"/>
    <cellStyle name="Normal - Style1" xfId="479"/>
    <cellStyle name="Normal - Style1 2" xfId="480"/>
    <cellStyle name="Normal - Style1 3" xfId="481"/>
    <cellStyle name="Normal - Style1 3 2" xfId="482"/>
    <cellStyle name="Normal - Style1 3 3" xfId="483"/>
    <cellStyle name="Normal - Style1 4" xfId="484"/>
    <cellStyle name="Normal - Style1 5" xfId="485"/>
    <cellStyle name="Normal_ SG&amp;A Bridge " xfId="486"/>
    <cellStyle name="NUM_" xfId="487"/>
    <cellStyle name="Œ…?æ맖?e [0.00]_laroux" xfId="488"/>
    <cellStyle name="Œ…?æ맖?e_laroux" xfId="489"/>
    <cellStyle name="Percent [2]" xfId="490"/>
    <cellStyle name="Percent [2] 2" xfId="491"/>
    <cellStyle name="Percent [2] 2 2" xfId="492"/>
    <cellStyle name="Percent [2] 2 3" xfId="493"/>
    <cellStyle name="Percent [2] 3" xfId="494"/>
    <cellStyle name="Percent [2] 3 2" xfId="495"/>
    <cellStyle name="Percent [2] 4" xfId="496"/>
    <cellStyle name="R_TITLE" xfId="497"/>
    <cellStyle name="R_TITLE 2" xfId="498"/>
    <cellStyle name="R_TITLE 3" xfId="499"/>
    <cellStyle name="S2" xfId="500"/>
    <cellStyle name="subhead" xfId="501"/>
    <cellStyle name="subhead 2" xfId="502"/>
    <cellStyle name="subhead 2 2" xfId="503"/>
    <cellStyle name="subhead 3" xfId="504"/>
    <cellStyle name="subhead 4" xfId="505"/>
    <cellStyle name="Total" xfId="506"/>
    <cellStyle name="Total 2" xfId="507"/>
    <cellStyle name="Total 2 2" xfId="508"/>
    <cellStyle name="Total 2 3" xfId="509"/>
    <cellStyle name="Total 3" xfId="510"/>
    <cellStyle name="Total 3 2" xfId="511"/>
    <cellStyle name="Total 3 3" xfId="512"/>
    <cellStyle name="Total 4" xfId="513"/>
    <cellStyle name="Total 5" xfId="514"/>
    <cellStyle name="강조색1" xfId="515"/>
    <cellStyle name="강조색1 2" xfId="516"/>
    <cellStyle name="강조색1 2 2" xfId="517"/>
    <cellStyle name="강조색1 2 3" xfId="518"/>
    <cellStyle name="강조색1 3" xfId="519"/>
    <cellStyle name="강조색1 3 2" xfId="520"/>
    <cellStyle name="강조색1 4" xfId="521"/>
    <cellStyle name="강조색2" xfId="522"/>
    <cellStyle name="강조색2 2" xfId="523"/>
    <cellStyle name="강조색2 2 2" xfId="524"/>
    <cellStyle name="강조색2 2 3" xfId="525"/>
    <cellStyle name="강조색2 3" xfId="526"/>
    <cellStyle name="강조색2 3 2" xfId="527"/>
    <cellStyle name="강조색2 4" xfId="528"/>
    <cellStyle name="강조색3" xfId="529"/>
    <cellStyle name="강조색3 2" xfId="530"/>
    <cellStyle name="강조색3 2 2" xfId="531"/>
    <cellStyle name="강조색3 2 3" xfId="532"/>
    <cellStyle name="강조색3 3" xfId="533"/>
    <cellStyle name="강조색3 3 2" xfId="534"/>
    <cellStyle name="강조색3 4" xfId="535"/>
    <cellStyle name="강조색4" xfId="536"/>
    <cellStyle name="강조색4 2" xfId="537"/>
    <cellStyle name="강조색4 2 2" xfId="538"/>
    <cellStyle name="강조색4 2 3" xfId="539"/>
    <cellStyle name="강조색4 3" xfId="540"/>
    <cellStyle name="강조색4 3 2" xfId="541"/>
    <cellStyle name="강조색4 4" xfId="542"/>
    <cellStyle name="강조색5" xfId="543"/>
    <cellStyle name="강조색5 2" xfId="544"/>
    <cellStyle name="강조색5 2 2" xfId="545"/>
    <cellStyle name="강조색5 2 3" xfId="546"/>
    <cellStyle name="강조색5 3" xfId="547"/>
    <cellStyle name="강조색5 3 2" xfId="548"/>
    <cellStyle name="강조색5 4" xfId="549"/>
    <cellStyle name="강조색6" xfId="550"/>
    <cellStyle name="강조색6 2" xfId="551"/>
    <cellStyle name="강조색6 2 2" xfId="552"/>
    <cellStyle name="강조색6 2 3" xfId="553"/>
    <cellStyle name="강조색6 3" xfId="554"/>
    <cellStyle name="강조색6 3 2" xfId="555"/>
    <cellStyle name="강조색6 4" xfId="556"/>
    <cellStyle name="경고문" xfId="557"/>
    <cellStyle name="경고문 2" xfId="558"/>
    <cellStyle name="경고문 2 2" xfId="559"/>
    <cellStyle name="경고문 3" xfId="560"/>
    <cellStyle name="계산" xfId="561"/>
    <cellStyle name="계산 2" xfId="562"/>
    <cellStyle name="계산 2 2" xfId="563"/>
    <cellStyle name="계산 2 3" xfId="564"/>
    <cellStyle name="계산 3" xfId="565"/>
    <cellStyle name="계산 3 2" xfId="566"/>
    <cellStyle name="계산 4" xfId="567"/>
    <cellStyle name="咬訌裝?INCOM1" xfId="568"/>
    <cellStyle name="咬訌裝?INCOM10" xfId="569"/>
    <cellStyle name="咬訌裝?INCOM2" xfId="570"/>
    <cellStyle name="咬訌裝?INCOM3" xfId="571"/>
    <cellStyle name="咬訌裝?INCOM4" xfId="572"/>
    <cellStyle name="咬訌裝?INCOM5" xfId="573"/>
    <cellStyle name="咬訌裝?INCOM6" xfId="574"/>
    <cellStyle name="咬訌裝?INCOM7" xfId="575"/>
    <cellStyle name="咬訌裝?INCOM8" xfId="576"/>
    <cellStyle name="咬訌裝?INCOM9" xfId="577"/>
    <cellStyle name="咬訌裝?PRIB11" xfId="578"/>
    <cellStyle name="나쁨" xfId="579"/>
    <cellStyle name="나쁨 2" xfId="580"/>
    <cellStyle name="나쁨 2 2" xfId="581"/>
    <cellStyle name="나쁨 2 3" xfId="582"/>
    <cellStyle name="나쁨 3" xfId="583"/>
    <cellStyle name="나쁨 3 2" xfId="584"/>
    <cellStyle name="나쁨 4" xfId="585"/>
    <cellStyle name="뒤에 오는 하이퍼링크_02(1).토지및기후" xfId="586"/>
    <cellStyle name="똿뗦먛귟 [0.00]_PRODUCT DETAIL Q1" xfId="587"/>
    <cellStyle name="똿뗦먛귟_PRODUCT DETAIL Q1" xfId="588"/>
    <cellStyle name="메모" xfId="589"/>
    <cellStyle name="메모 2" xfId="590"/>
    <cellStyle name="메모 3" xfId="591"/>
    <cellStyle name="메모 4" xfId="592"/>
    <cellStyle name="메모 4 2" xfId="593"/>
    <cellStyle name="믅됞 [0.00]_PRODUCT DETAIL Q1" xfId="594"/>
    <cellStyle name="믅됞_PRODUCT DETAIL Q1" xfId="595"/>
    <cellStyle name="Percent" xfId="596"/>
    <cellStyle name="백분율 2" xfId="597"/>
    <cellStyle name="백분율 2 2" xfId="598"/>
    <cellStyle name="백분율 2 3" xfId="599"/>
    <cellStyle name="백분율 2 4" xfId="600"/>
    <cellStyle name="백분율 3" xfId="601"/>
    <cellStyle name="백분율 4" xfId="602"/>
    <cellStyle name="보통" xfId="603"/>
    <cellStyle name="보통 2" xfId="604"/>
    <cellStyle name="보통 2 2" xfId="605"/>
    <cellStyle name="보통 2 3" xfId="606"/>
    <cellStyle name="보통 3" xfId="607"/>
    <cellStyle name="보통 3 2" xfId="608"/>
    <cellStyle name="보통 4" xfId="609"/>
    <cellStyle name="뷭?_BOOKSHIP" xfId="610"/>
    <cellStyle name="설명 텍스트" xfId="611"/>
    <cellStyle name="설명 텍스트 2" xfId="612"/>
    <cellStyle name="설명 텍스트 2 2" xfId="613"/>
    <cellStyle name="설명 텍스트 3" xfId="614"/>
    <cellStyle name="셀 확인" xfId="615"/>
    <cellStyle name="셀 확인 2" xfId="616"/>
    <cellStyle name="셀 확인 2 2" xfId="617"/>
    <cellStyle name="셀 확인 2 3" xfId="618"/>
    <cellStyle name="셀 확인 3" xfId="619"/>
    <cellStyle name="셀 확인 3 2" xfId="620"/>
    <cellStyle name="셀 확인 4" xfId="621"/>
    <cellStyle name="Comma" xfId="622"/>
    <cellStyle name="Comma [0]" xfId="623"/>
    <cellStyle name="쉼표 [0] 10" xfId="624"/>
    <cellStyle name="쉼표 [0] 2" xfId="625"/>
    <cellStyle name="쉼표 [0] 2 2" xfId="626"/>
    <cellStyle name="쉼표 [0] 2 2 2" xfId="627"/>
    <cellStyle name="쉼표 [0] 2 2 2 2" xfId="628"/>
    <cellStyle name="쉼표 [0] 2 2 3" xfId="629"/>
    <cellStyle name="쉼표 [0] 2 2 4" xfId="630"/>
    <cellStyle name="쉼표 [0] 2 3" xfId="631"/>
    <cellStyle name="쉼표 [0] 2 3 2" xfId="632"/>
    <cellStyle name="쉼표 [0] 2 4" xfId="633"/>
    <cellStyle name="쉼표 [0] 2 5" xfId="634"/>
    <cellStyle name="쉼표 [0] 3" xfId="635"/>
    <cellStyle name="쉼표 [0] 3 2" xfId="636"/>
    <cellStyle name="쉼표 [0] 3 3" xfId="637"/>
    <cellStyle name="쉼표 [0] 3 4" xfId="638"/>
    <cellStyle name="쉼표 [0] 3 5" xfId="639"/>
    <cellStyle name="쉼표 [0] 4" xfId="640"/>
    <cellStyle name="쉼표 [0] 4 2" xfId="641"/>
    <cellStyle name="쉼표 [0] 4 3" xfId="642"/>
    <cellStyle name="쉼표 [0] 4 4" xfId="643"/>
    <cellStyle name="쉼표 [0] 4 5" xfId="644"/>
    <cellStyle name="쉼표 [0] 5" xfId="645"/>
    <cellStyle name="쉼표 [0] 6" xfId="646"/>
    <cellStyle name="쉼표 [0] 7" xfId="647"/>
    <cellStyle name="쉼표 [0] 8" xfId="648"/>
    <cellStyle name="쉼표 [0] 8 2" xfId="649"/>
    <cellStyle name="쉼표 [0] 9" xfId="650"/>
    <cellStyle name="쉼표 2" xfId="651"/>
    <cellStyle name="스타일 1" xfId="652"/>
    <cellStyle name="스타일 1 2" xfId="653"/>
    <cellStyle name="스타일 1 3" xfId="654"/>
    <cellStyle name="스타일 1 3 2" xfId="655"/>
    <cellStyle name="스타일 1 4" xfId="656"/>
    <cellStyle name="안건회계법인" xfId="657"/>
    <cellStyle name="연결된 셀" xfId="658"/>
    <cellStyle name="연결된 셀 2" xfId="659"/>
    <cellStyle name="연결된 셀 2 2" xfId="660"/>
    <cellStyle name="연결된 셀 3" xfId="661"/>
    <cellStyle name="Followed Hyperlink" xfId="662"/>
    <cellStyle name="요약" xfId="663"/>
    <cellStyle name="요약 2" xfId="664"/>
    <cellStyle name="요약 2 2" xfId="665"/>
    <cellStyle name="요약 3" xfId="666"/>
    <cellStyle name="일정_K200창정비 (2)" xfId="667"/>
    <cellStyle name="입력" xfId="668"/>
    <cellStyle name="입력 2" xfId="669"/>
    <cellStyle name="입력 2 2" xfId="670"/>
    <cellStyle name="입력 2 3" xfId="671"/>
    <cellStyle name="입력 3" xfId="672"/>
    <cellStyle name="입력 3 2" xfId="673"/>
    <cellStyle name="입력 4" xfId="674"/>
    <cellStyle name="제목" xfId="675"/>
    <cellStyle name="제목 1" xfId="676"/>
    <cellStyle name="제목 1 2" xfId="677"/>
    <cellStyle name="제목 1 2 2" xfId="678"/>
    <cellStyle name="제목 1 3" xfId="679"/>
    <cellStyle name="제목 2" xfId="680"/>
    <cellStyle name="제목 2 2" xfId="681"/>
    <cellStyle name="제목 2 2 2" xfId="682"/>
    <cellStyle name="제목 2 3" xfId="683"/>
    <cellStyle name="제목 3" xfId="684"/>
    <cellStyle name="제목 3 2" xfId="685"/>
    <cellStyle name="제목 3 2 2" xfId="686"/>
    <cellStyle name="제목 3 3" xfId="687"/>
    <cellStyle name="제목 4" xfId="688"/>
    <cellStyle name="제목 4 2" xfId="689"/>
    <cellStyle name="제목 4 2 2" xfId="690"/>
    <cellStyle name="제목 4 3" xfId="691"/>
    <cellStyle name="제목 5" xfId="692"/>
    <cellStyle name="제목 6" xfId="693"/>
    <cellStyle name="좋음" xfId="694"/>
    <cellStyle name="좋음 2" xfId="695"/>
    <cellStyle name="좋음 2 2" xfId="696"/>
    <cellStyle name="좋음 2 3" xfId="697"/>
    <cellStyle name="좋음 3" xfId="698"/>
    <cellStyle name="좋음 3 2" xfId="699"/>
    <cellStyle name="좋음 4" xfId="700"/>
    <cellStyle name="지정되지 않음" xfId="701"/>
    <cellStyle name="지정되지 않음 2" xfId="702"/>
    <cellStyle name="지정되지 않음 2 2" xfId="703"/>
    <cellStyle name="지정되지 않음 2 3" xfId="704"/>
    <cellStyle name="출력" xfId="705"/>
    <cellStyle name="출력 2" xfId="706"/>
    <cellStyle name="출력 2 2" xfId="707"/>
    <cellStyle name="출력 2 3" xfId="708"/>
    <cellStyle name="출력 3" xfId="709"/>
    <cellStyle name="출력 3 2" xfId="710"/>
    <cellStyle name="출력 4" xfId="711"/>
    <cellStyle name="콤마 " xfId="712"/>
    <cellStyle name="콤마 [0]" xfId="713"/>
    <cellStyle name="콤마_  종  합  " xfId="714"/>
    <cellStyle name="Currency" xfId="715"/>
    <cellStyle name="Currency [0]" xfId="716"/>
    <cellStyle name="통화 [0] 2" xfId="717"/>
    <cellStyle name="통화 [0] 2 2" xfId="718"/>
    <cellStyle name="퍼센트" xfId="719"/>
    <cellStyle name="표서식" xfId="720"/>
    <cellStyle name="표서식 2" xfId="721"/>
    <cellStyle name="표서식 3" xfId="722"/>
    <cellStyle name="표준 10" xfId="723"/>
    <cellStyle name="표준 10 2" xfId="724"/>
    <cellStyle name="표준 10 2 2" xfId="725"/>
    <cellStyle name="표준 10 2 3" xfId="726"/>
    <cellStyle name="표준 10 3" xfId="727"/>
    <cellStyle name="표준 11" xfId="728"/>
    <cellStyle name="표준 11 2" xfId="729"/>
    <cellStyle name="표준 11 2 2" xfId="730"/>
    <cellStyle name="표준 12" xfId="731"/>
    <cellStyle name="표준 12 2" xfId="732"/>
    <cellStyle name="표준 13" xfId="733"/>
    <cellStyle name="표준 13 2" xfId="734"/>
    <cellStyle name="표준 14" xfId="735"/>
    <cellStyle name="표준 14 2" xfId="736"/>
    <cellStyle name="표준 14 3" xfId="737"/>
    <cellStyle name="표준 15" xfId="738"/>
    <cellStyle name="표준 16" xfId="739"/>
    <cellStyle name="표준 16 2" xfId="740"/>
    <cellStyle name="표준 17" xfId="741"/>
    <cellStyle name="표준 17 2" xfId="742"/>
    <cellStyle name="표준 18 2" xfId="743"/>
    <cellStyle name="표준 19" xfId="744"/>
    <cellStyle name="표준 19 2" xfId="745"/>
    <cellStyle name="표준 19 3" xfId="746"/>
    <cellStyle name="표준 19 4" xfId="747"/>
    <cellStyle name="표준 2" xfId="748"/>
    <cellStyle name="표준 2 2" xfId="749"/>
    <cellStyle name="표준 2 2 2" xfId="750"/>
    <cellStyle name="표준 2 2 2 2" xfId="751"/>
    <cellStyle name="표준 2 2 3" xfId="752"/>
    <cellStyle name="표준 2 2 4" xfId="753"/>
    <cellStyle name="표준 2 2 5" xfId="754"/>
    <cellStyle name="표준 2 2 6" xfId="755"/>
    <cellStyle name="표준 2 3" xfId="756"/>
    <cellStyle name="표준 2 3 2" xfId="757"/>
    <cellStyle name="표준 2 3 2 2" xfId="758"/>
    <cellStyle name="표준 2 4" xfId="759"/>
    <cellStyle name="표준 2 4 2" xfId="760"/>
    <cellStyle name="표준 2 5" xfId="761"/>
    <cellStyle name="표준 2 5 2" xfId="762"/>
    <cellStyle name="표준 2 6" xfId="763"/>
    <cellStyle name="표준 20" xfId="764"/>
    <cellStyle name="표준 21" xfId="765"/>
    <cellStyle name="표준 22" xfId="766"/>
    <cellStyle name="표준 23" xfId="767"/>
    <cellStyle name="표준 24" xfId="768"/>
    <cellStyle name="표준 25" xfId="769"/>
    <cellStyle name="표준 25 2" xfId="770"/>
    <cellStyle name="표준 29 2" xfId="771"/>
    <cellStyle name="표준 3" xfId="772"/>
    <cellStyle name="표준 3 2" xfId="773"/>
    <cellStyle name="표준 3 2 2" xfId="774"/>
    <cellStyle name="표준 3 2 3" xfId="775"/>
    <cellStyle name="표준 3 3" xfId="776"/>
    <cellStyle name="표준 3 3 2" xfId="777"/>
    <cellStyle name="표준 3 3 3" xfId="778"/>
    <cellStyle name="표준 3 4" xfId="779"/>
    <cellStyle name="표준 30 2" xfId="780"/>
    <cellStyle name="표준 31 2" xfId="781"/>
    <cellStyle name="표준 32 2" xfId="782"/>
    <cellStyle name="표준 33 2" xfId="783"/>
    <cellStyle name="표준 4" xfId="784"/>
    <cellStyle name="표준 4 2" xfId="785"/>
    <cellStyle name="표준 4 2 2" xfId="786"/>
    <cellStyle name="표준 4 2 3" xfId="787"/>
    <cellStyle name="표준 4 2 4" xfId="788"/>
    <cellStyle name="표준 4 3" xfId="789"/>
    <cellStyle name="표준 4 4" xfId="790"/>
    <cellStyle name="표준 5" xfId="791"/>
    <cellStyle name="표준 5 2" xfId="792"/>
    <cellStyle name="표준 5 2 2" xfId="793"/>
    <cellStyle name="표준 5 3" xfId="794"/>
    <cellStyle name="표준 5 4" xfId="795"/>
    <cellStyle name="표준 6" xfId="796"/>
    <cellStyle name="표준 6 2" xfId="797"/>
    <cellStyle name="표준 6 2 2" xfId="798"/>
    <cellStyle name="표준 6 3" xfId="799"/>
    <cellStyle name="표준 6 3 2" xfId="800"/>
    <cellStyle name="표준 6 4" xfId="801"/>
    <cellStyle name="표준 6 5" xfId="802"/>
    <cellStyle name="표준 7" xfId="803"/>
    <cellStyle name="표준 7 2" xfId="804"/>
    <cellStyle name="표준 7 2 2" xfId="805"/>
    <cellStyle name="표준 7 3" xfId="806"/>
    <cellStyle name="표준 8" xfId="807"/>
    <cellStyle name="표준 8 2" xfId="808"/>
    <cellStyle name="표준 8 2 2" xfId="809"/>
    <cellStyle name="표준 8 2 3" xfId="810"/>
    <cellStyle name="표준 8 3" xfId="811"/>
    <cellStyle name="표준 8 3 2" xfId="812"/>
    <cellStyle name="표준 8 4" xfId="813"/>
    <cellStyle name="표준 8 5" xfId="814"/>
    <cellStyle name="표준 9" xfId="815"/>
    <cellStyle name="표준 9 2" xfId="816"/>
    <cellStyle name="표준 9 2 2" xfId="817"/>
    <cellStyle name="표준 9 3" xfId="818"/>
    <cellStyle name="표준 9 3 2" xfId="819"/>
    <cellStyle name="표준_15. 재정" xfId="820"/>
    <cellStyle name="표준_1504예산결산총괄" xfId="821"/>
    <cellStyle name="표준_1504예산결산총괄(완결)" xfId="822"/>
    <cellStyle name="표준_1505일반세입개요" xfId="823"/>
    <cellStyle name="표준_1505일반세입개요(완결)" xfId="824"/>
    <cellStyle name="표준_150601일세입결군" xfId="825"/>
    <cellStyle name="표준_150601일세입결군(완결)" xfId="826"/>
    <cellStyle name="표준_1507세출예산개요" xfId="827"/>
    <cellStyle name="표준_1507세출예산개요(완결)" xfId="828"/>
    <cellStyle name="표준_1508일회세출결산" xfId="829"/>
    <cellStyle name="표준_1508일회세출결산(완결)" xfId="830"/>
    <cellStyle name="표준_150재정" xfId="831"/>
    <cellStyle name="표준_151001특예결시군" xfId="832"/>
    <cellStyle name="표준_151001특예결시군(완결)" xfId="833"/>
    <cellStyle name="표준_1512교육회계세출" xfId="834"/>
    <cellStyle name="표준_1514시군공유재산" xfId="835"/>
    <cellStyle name="표준_교육비특별회계세출결산(교육청2003)" xfId="836"/>
    <cellStyle name="표준_교육청" xfId="837"/>
    <cellStyle name="표준_교육청 2" xfId="838"/>
    <cellStyle name="표준_세정과" xfId="839"/>
    <cellStyle name="표준_통계표변경양식" xfId="840"/>
    <cellStyle name="Hyperlink" xfId="8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My%20Documents\&#45348;&#51060;&#53944;&#50728;%20&#48155;&#51008;%20&#54028;&#51068;\6.&#45453;&#47548;&#49688;&#49328;&#5062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##2009.12.31&#44592;&#51456;%20&#53685;&#44228;&#50672;&#48372;%20&#47564;&#46308;&#44592;###&#52572;&#51333;\3.%20&#51064;&#4439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2016%20&#53685;&#44228;&#50672;&#48372;&#51089;&#49457;&#49436;&#49885;\15.&#51116;&#5122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orary%20Internet%20Files\Content.IE5\6OTFVU13\3.%20&#51064;&#443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1456;&#51088;\&#48148;&#53461;%20&#54868;&#47732;\2003&#45380;&#46020;%20&#53685;&#44228;&#50672;&#48372;\final\&#47928;&#54868;&#44277;&#48372;&#45812;&#45817;&#44288;&#49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국세징수"/>
      <sheetName val="2.지방세징수"/>
      <sheetName val="3.지방세부담"/>
      <sheetName val="4.예산결산총괄"/>
      <sheetName val="5.일반회계세입 예산개요"/>
      <sheetName val="6.일반회계 세입결산"/>
      <sheetName val="7.일반회계 세출예산 개요"/>
      <sheetName val="8.일반회계 세출결산"/>
      <sheetName val="9.특별회계 예산결산"/>
      <sheetName val="10.교육비특별회계세입결산"/>
      <sheetName val="12.시군공유재산"/>
      <sheetName val="13.지방재정자립지표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자동차등록"/>
      <sheetName val="2.영업용자동차업종별수송"/>
      <sheetName val="3.주차장"/>
      <sheetName val="5.관광사업체등록"/>
      <sheetName val="6.관광객수"/>
      <sheetName val="7.해수욕장 8.해수욕장 이용"/>
      <sheetName val="9.우편시설"/>
      <sheetName val="10.우편물취급"/>
      <sheetName val="11.우편요금수입"/>
      <sheetName val="12인테넷가입자및이동통신현황"/>
      <sheetName val="13.전화사용"/>
      <sheetName val="14.전화시설및가입자수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Y81"/>
  <sheetViews>
    <sheetView showZeros="0" zoomScale="120" zoomScaleNormal="120" zoomScaleSheetLayoutView="100" zoomScalePageLayoutView="0" workbookViewId="0" topLeftCell="A1">
      <selection activeCell="U22" sqref="U22"/>
    </sheetView>
  </sheetViews>
  <sheetFormatPr defaultColWidth="8.88671875" defaultRowHeight="13.5"/>
  <cols>
    <col min="1" max="1" width="5.4453125" style="278" customWidth="1"/>
    <col min="2" max="4" width="5.99609375" style="279" customWidth="1"/>
    <col min="5" max="5" width="5.77734375" style="279" customWidth="1"/>
    <col min="6" max="6" width="6.10546875" style="279" customWidth="1"/>
    <col min="7" max="8" width="6.6640625" style="279" customWidth="1"/>
    <col min="9" max="9" width="6.6640625" style="277" customWidth="1"/>
    <col min="10" max="10" width="6.4453125" style="277" customWidth="1"/>
    <col min="11" max="11" width="5.88671875" style="277" customWidth="1"/>
    <col min="12" max="12" width="4.5546875" style="277" customWidth="1"/>
    <col min="13" max="13" width="4.77734375" style="277" customWidth="1"/>
    <col min="14" max="14" width="4.99609375" style="277" customWidth="1"/>
    <col min="15" max="15" width="4.3359375" style="277" customWidth="1"/>
    <col min="16" max="16" width="5.10546875" style="277" customWidth="1"/>
    <col min="17" max="17" width="4.6640625" style="280" customWidth="1"/>
    <col min="18" max="18" width="4.77734375" style="277" customWidth="1"/>
    <col min="19" max="19" width="5.21484375" style="277" customWidth="1"/>
    <col min="20" max="20" width="4.77734375" style="277" customWidth="1"/>
    <col min="21" max="21" width="4.5546875" style="277" customWidth="1"/>
    <col min="22" max="22" width="4.4453125" style="277" customWidth="1"/>
    <col min="23" max="23" width="5.3359375" style="277" customWidth="1"/>
    <col min="24" max="24" width="6.10546875" style="277" customWidth="1"/>
    <col min="25" max="25" width="4.4453125" style="277" customWidth="1"/>
    <col min="26" max="16384" width="8.88671875" style="277" customWidth="1"/>
  </cols>
  <sheetData>
    <row r="1" spans="1:25" s="248" customFormat="1" ht="11.25">
      <c r="A1" s="246" t="s">
        <v>261</v>
      </c>
      <c r="B1" s="247"/>
      <c r="C1" s="247"/>
      <c r="D1" s="247"/>
      <c r="E1" s="247"/>
      <c r="F1" s="247"/>
      <c r="G1" s="247"/>
      <c r="H1" s="247"/>
      <c r="Q1" s="249"/>
      <c r="Y1" s="250" t="s">
        <v>53</v>
      </c>
    </row>
    <row r="2" spans="1:17" s="253" customFormat="1" ht="12">
      <c r="A2" s="251"/>
      <c r="B2" s="252"/>
      <c r="C2" s="252"/>
      <c r="D2" s="252"/>
      <c r="E2" s="252"/>
      <c r="F2" s="252"/>
      <c r="G2" s="252"/>
      <c r="H2" s="252"/>
      <c r="L2" s="254"/>
      <c r="Q2" s="255"/>
    </row>
    <row r="3" spans="1:25" s="313" customFormat="1" ht="27" customHeight="1">
      <c r="A3" s="927" t="s">
        <v>114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8" t="s">
        <v>115</v>
      </c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</row>
    <row r="4" spans="1:24" s="261" customFormat="1" ht="12">
      <c r="A4" s="256"/>
      <c r="B4" s="257"/>
      <c r="C4" s="257"/>
      <c r="D4" s="257"/>
      <c r="E4" s="257"/>
      <c r="F4" s="256"/>
      <c r="G4" s="258"/>
      <c r="H4" s="257"/>
      <c r="I4" s="259"/>
      <c r="J4" s="259"/>
      <c r="K4" s="259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5" s="265" customFormat="1" ht="15" customHeight="1" thickBot="1">
      <c r="A5" s="929" t="s">
        <v>116</v>
      </c>
      <c r="B5" s="929"/>
      <c r="C5" s="262"/>
      <c r="D5" s="262"/>
      <c r="E5" s="262"/>
      <c r="F5" s="262"/>
      <c r="G5" s="262"/>
      <c r="H5" s="262"/>
      <c r="I5" s="263"/>
      <c r="J5" s="263"/>
      <c r="K5" s="264"/>
      <c r="L5" s="262"/>
      <c r="M5" s="262"/>
      <c r="T5" s="262"/>
      <c r="U5" s="262"/>
      <c r="V5" s="262"/>
      <c r="Y5" s="266" t="s">
        <v>117</v>
      </c>
    </row>
    <row r="6" spans="1:25" s="265" customFormat="1" ht="17.25" customHeight="1">
      <c r="A6" s="924" t="s">
        <v>286</v>
      </c>
      <c r="B6" s="370"/>
      <c r="C6" s="371" t="s">
        <v>282</v>
      </c>
      <c r="D6" s="372"/>
      <c r="E6" s="372"/>
      <c r="F6" s="372"/>
      <c r="G6" s="372"/>
      <c r="H6" s="372"/>
      <c r="I6" s="372"/>
      <c r="J6" s="372"/>
      <c r="K6" s="372"/>
      <c r="L6" s="930" t="s">
        <v>118</v>
      </c>
      <c r="M6" s="930"/>
      <c r="N6" s="930"/>
      <c r="O6" s="930"/>
      <c r="P6" s="930"/>
      <c r="Q6" s="930"/>
      <c r="R6" s="930"/>
      <c r="S6" s="931"/>
      <c r="T6" s="945" t="s">
        <v>270</v>
      </c>
      <c r="U6" s="947" t="s">
        <v>276</v>
      </c>
      <c r="V6" s="947" t="s">
        <v>119</v>
      </c>
      <c r="W6" s="932" t="s">
        <v>120</v>
      </c>
      <c r="X6" s="934" t="s">
        <v>121</v>
      </c>
      <c r="Y6" s="936" t="s">
        <v>285</v>
      </c>
    </row>
    <row r="7" spans="1:25" s="265" customFormat="1" ht="17.25" customHeight="1">
      <c r="A7" s="925"/>
      <c r="B7" s="373"/>
      <c r="C7" s="373"/>
      <c r="D7" s="939" t="s">
        <v>277</v>
      </c>
      <c r="E7" s="940"/>
      <c r="F7" s="940"/>
      <c r="G7" s="940"/>
      <c r="H7" s="940"/>
      <c r="I7" s="940"/>
      <c r="J7" s="940"/>
      <c r="K7" s="941"/>
      <c r="L7" s="942" t="s">
        <v>278</v>
      </c>
      <c r="M7" s="943"/>
      <c r="N7" s="943"/>
      <c r="O7" s="943"/>
      <c r="P7" s="943"/>
      <c r="Q7" s="944"/>
      <c r="R7" s="949" t="s">
        <v>122</v>
      </c>
      <c r="S7" s="374" t="s">
        <v>123</v>
      </c>
      <c r="T7" s="946"/>
      <c r="U7" s="948"/>
      <c r="V7" s="948"/>
      <c r="W7" s="933"/>
      <c r="X7" s="935"/>
      <c r="Y7" s="937"/>
    </row>
    <row r="8" spans="1:25" s="265" customFormat="1" ht="17.25" customHeight="1">
      <c r="A8" s="925"/>
      <c r="B8" s="388" t="s">
        <v>269</v>
      </c>
      <c r="C8" s="375"/>
      <c r="D8" s="433"/>
      <c r="E8" s="376" t="s">
        <v>124</v>
      </c>
      <c r="F8" s="377" t="s">
        <v>125</v>
      </c>
      <c r="G8" s="377" t="s">
        <v>126</v>
      </c>
      <c r="H8" s="377" t="s">
        <v>283</v>
      </c>
      <c r="I8" s="377" t="s">
        <v>127</v>
      </c>
      <c r="J8" s="378" t="s">
        <v>128</v>
      </c>
      <c r="K8" s="379" t="s">
        <v>279</v>
      </c>
      <c r="L8" s="380"/>
      <c r="M8" s="381" t="s">
        <v>280</v>
      </c>
      <c r="N8" s="374" t="s">
        <v>129</v>
      </c>
      <c r="O8" s="382" t="s">
        <v>130</v>
      </c>
      <c r="P8" s="383" t="s">
        <v>131</v>
      </c>
      <c r="Q8" s="384" t="s">
        <v>132</v>
      </c>
      <c r="R8" s="950"/>
      <c r="S8" s="374" t="s">
        <v>133</v>
      </c>
      <c r="T8" s="946"/>
      <c r="U8" s="948"/>
      <c r="V8" s="948"/>
      <c r="W8" s="933"/>
      <c r="X8" s="935"/>
      <c r="Y8" s="937"/>
    </row>
    <row r="9" spans="1:25" s="265" customFormat="1" ht="17.25" customHeight="1">
      <c r="A9" s="925"/>
      <c r="B9" s="373"/>
      <c r="C9" s="373"/>
      <c r="D9" s="385"/>
      <c r="E9" s="386"/>
      <c r="F9" s="387" t="s">
        <v>134</v>
      </c>
      <c r="G9" s="386" t="s">
        <v>135</v>
      </c>
      <c r="H9" s="388" t="s">
        <v>1</v>
      </c>
      <c r="I9" s="388" t="s">
        <v>281</v>
      </c>
      <c r="J9" s="373"/>
      <c r="K9" s="375" t="s">
        <v>2</v>
      </c>
      <c r="L9" s="380"/>
      <c r="M9" s="389" t="s">
        <v>3</v>
      </c>
      <c r="N9" s="390" t="s">
        <v>178</v>
      </c>
      <c r="O9" s="391"/>
      <c r="P9" s="392" t="s">
        <v>179</v>
      </c>
      <c r="Q9" s="393" t="s">
        <v>180</v>
      </c>
      <c r="R9" s="394"/>
      <c r="S9" s="395" t="s">
        <v>136</v>
      </c>
      <c r="T9" s="396" t="s">
        <v>272</v>
      </c>
      <c r="U9" s="380"/>
      <c r="V9" s="380"/>
      <c r="W9" s="392" t="s">
        <v>287</v>
      </c>
      <c r="X9" s="398" t="s">
        <v>137</v>
      </c>
      <c r="Y9" s="937"/>
    </row>
    <row r="10" spans="1:25" s="265" customFormat="1" ht="17.25" customHeight="1">
      <c r="A10" s="925"/>
      <c r="B10" s="399" t="s">
        <v>181</v>
      </c>
      <c r="C10" s="373"/>
      <c r="D10" s="400"/>
      <c r="E10" s="387" t="s">
        <v>138</v>
      </c>
      <c r="F10" s="387" t="s">
        <v>182</v>
      </c>
      <c r="G10" s="387" t="s">
        <v>183</v>
      </c>
      <c r="H10" s="386" t="s">
        <v>184</v>
      </c>
      <c r="I10" s="387" t="s">
        <v>185</v>
      </c>
      <c r="J10" s="386"/>
      <c r="K10" s="401" t="s">
        <v>4</v>
      </c>
      <c r="L10" s="387"/>
      <c r="M10" s="402" t="s">
        <v>186</v>
      </c>
      <c r="N10" s="397" t="s">
        <v>187</v>
      </c>
      <c r="O10" s="403" t="s">
        <v>139</v>
      </c>
      <c r="P10" s="392" t="s">
        <v>188</v>
      </c>
      <c r="Q10" s="404" t="s">
        <v>189</v>
      </c>
      <c r="R10" s="404" t="s">
        <v>140</v>
      </c>
      <c r="S10" s="392" t="s">
        <v>190</v>
      </c>
      <c r="T10" s="405" t="s">
        <v>271</v>
      </c>
      <c r="U10" s="406" t="s">
        <v>141</v>
      </c>
      <c r="V10" s="403" t="s">
        <v>142</v>
      </c>
      <c r="W10" s="392" t="s">
        <v>288</v>
      </c>
      <c r="X10" s="407" t="s">
        <v>143</v>
      </c>
      <c r="Y10" s="937"/>
    </row>
    <row r="11" spans="1:25" s="265" customFormat="1" ht="17.25" customHeight="1">
      <c r="A11" s="926"/>
      <c r="B11" s="434" t="s">
        <v>191</v>
      </c>
      <c r="C11" s="408"/>
      <c r="D11" s="409"/>
      <c r="E11" s="408" t="s">
        <v>192</v>
      </c>
      <c r="F11" s="408" t="s">
        <v>192</v>
      </c>
      <c r="G11" s="408" t="s">
        <v>192</v>
      </c>
      <c r="H11" s="408" t="s">
        <v>193</v>
      </c>
      <c r="I11" s="408" t="s">
        <v>194</v>
      </c>
      <c r="J11" s="408" t="s">
        <v>195</v>
      </c>
      <c r="K11" s="435" t="s">
        <v>196</v>
      </c>
      <c r="L11" s="410"/>
      <c r="M11" s="411" t="s">
        <v>197</v>
      </c>
      <c r="N11" s="412" t="s">
        <v>198</v>
      </c>
      <c r="O11" s="413" t="s">
        <v>192</v>
      </c>
      <c r="P11" s="414" t="s">
        <v>192</v>
      </c>
      <c r="Q11" s="415" t="s">
        <v>199</v>
      </c>
      <c r="R11" s="415" t="s">
        <v>199</v>
      </c>
      <c r="S11" s="414" t="s">
        <v>200</v>
      </c>
      <c r="T11" s="416" t="s">
        <v>273</v>
      </c>
      <c r="U11" s="417" t="s">
        <v>192</v>
      </c>
      <c r="V11" s="413" t="s">
        <v>199</v>
      </c>
      <c r="W11" s="418" t="s">
        <v>289</v>
      </c>
      <c r="X11" s="419" t="s">
        <v>274</v>
      </c>
      <c r="Y11" s="938"/>
    </row>
    <row r="12" spans="1:25" s="265" customFormat="1" ht="25.5" customHeight="1">
      <c r="A12" s="420">
        <v>2015</v>
      </c>
      <c r="B12" s="421">
        <v>133484</v>
      </c>
      <c r="C12" s="421">
        <v>137881</v>
      </c>
      <c r="D12" s="421">
        <v>128442</v>
      </c>
      <c r="E12" s="421">
        <v>79312</v>
      </c>
      <c r="F12" s="421">
        <v>46370</v>
      </c>
      <c r="G12" s="421">
        <v>1337</v>
      </c>
      <c r="H12" s="428">
        <v>0</v>
      </c>
      <c r="I12" s="428">
        <v>0</v>
      </c>
      <c r="J12" s="422">
        <v>1423</v>
      </c>
      <c r="K12" s="428">
        <v>0</v>
      </c>
      <c r="L12" s="423">
        <v>1623</v>
      </c>
      <c r="M12" s="424">
        <v>1102</v>
      </c>
      <c r="N12" s="421">
        <v>13</v>
      </c>
      <c r="O12" s="421">
        <v>401</v>
      </c>
      <c r="P12" s="421">
        <v>107</v>
      </c>
      <c r="Q12" s="428">
        <v>0</v>
      </c>
      <c r="R12" s="421">
        <v>186</v>
      </c>
      <c r="S12" s="421">
        <v>7630</v>
      </c>
      <c r="T12" s="421">
        <v>-6379</v>
      </c>
      <c r="U12" s="428">
        <v>0</v>
      </c>
      <c r="V12" s="421">
        <v>-918</v>
      </c>
      <c r="W12" s="421">
        <v>1415</v>
      </c>
      <c r="X12" s="421">
        <v>1485</v>
      </c>
      <c r="Y12" s="425">
        <v>2015</v>
      </c>
    </row>
    <row r="13" spans="1:25" s="265" customFormat="1" ht="25.5" customHeight="1">
      <c r="A13" s="420">
        <v>2016</v>
      </c>
      <c r="B13" s="421">
        <v>240214</v>
      </c>
      <c r="C13" s="421">
        <v>241536</v>
      </c>
      <c r="D13" s="421">
        <v>176983</v>
      </c>
      <c r="E13" s="421">
        <v>87162</v>
      </c>
      <c r="F13" s="421">
        <v>87880</v>
      </c>
      <c r="G13" s="421">
        <v>779</v>
      </c>
      <c r="H13" s="428">
        <v>0</v>
      </c>
      <c r="I13" s="428">
        <v>0</v>
      </c>
      <c r="J13" s="422">
        <v>1162</v>
      </c>
      <c r="K13" s="428">
        <v>0</v>
      </c>
      <c r="L13" s="423">
        <v>57076</v>
      </c>
      <c r="M13" s="424">
        <v>56609</v>
      </c>
      <c r="N13" s="421">
        <v>-31</v>
      </c>
      <c r="O13" s="421">
        <v>356</v>
      </c>
      <c r="P13" s="421">
        <v>142</v>
      </c>
      <c r="Q13" s="428">
        <v>0</v>
      </c>
      <c r="R13" s="421">
        <v>215</v>
      </c>
      <c r="S13" s="421">
        <v>7262</v>
      </c>
      <c r="T13" s="421">
        <v>-5175</v>
      </c>
      <c r="U13" s="428">
        <v>0</v>
      </c>
      <c r="V13" s="421">
        <v>-729</v>
      </c>
      <c r="W13" s="421">
        <v>3427</v>
      </c>
      <c r="X13" s="421">
        <v>1155</v>
      </c>
      <c r="Y13" s="425">
        <v>2016</v>
      </c>
    </row>
    <row r="14" spans="1:25" s="265" customFormat="1" ht="25.5" customHeight="1">
      <c r="A14" s="420">
        <v>2017</v>
      </c>
      <c r="B14" s="421">
        <v>310792</v>
      </c>
      <c r="C14" s="421">
        <v>310800</v>
      </c>
      <c r="D14" s="421">
        <v>214622</v>
      </c>
      <c r="E14" s="421">
        <v>96707</v>
      </c>
      <c r="F14" s="421">
        <v>114753</v>
      </c>
      <c r="G14" s="421">
        <v>1347</v>
      </c>
      <c r="H14" s="428">
        <v>0</v>
      </c>
      <c r="I14" s="428">
        <v>0</v>
      </c>
      <c r="J14" s="422">
        <v>1815</v>
      </c>
      <c r="K14" s="428">
        <v>0</v>
      </c>
      <c r="L14" s="423">
        <v>89508</v>
      </c>
      <c r="M14" s="424">
        <v>89173</v>
      </c>
      <c r="N14" s="421">
        <v>-176</v>
      </c>
      <c r="O14" s="421">
        <v>346</v>
      </c>
      <c r="P14" s="421">
        <v>165</v>
      </c>
      <c r="Q14" s="428">
        <v>0</v>
      </c>
      <c r="R14" s="421">
        <v>226</v>
      </c>
      <c r="S14" s="421">
        <v>6444</v>
      </c>
      <c r="T14" s="421">
        <v>-5256</v>
      </c>
      <c r="U14" s="428">
        <v>0</v>
      </c>
      <c r="V14" s="421">
        <v>-785</v>
      </c>
      <c r="W14" s="421">
        <v>6397</v>
      </c>
      <c r="X14" s="421">
        <v>-364</v>
      </c>
      <c r="Y14" s="425">
        <v>2017</v>
      </c>
    </row>
    <row r="15" spans="1:25" s="265" customFormat="1" ht="25.5" customHeight="1">
      <c r="A15" s="420">
        <v>2018</v>
      </c>
      <c r="B15" s="421">
        <v>139812</v>
      </c>
      <c r="C15" s="421">
        <v>140589</v>
      </c>
      <c r="D15" s="421">
        <v>121831</v>
      </c>
      <c r="E15" s="421">
        <v>73442</v>
      </c>
      <c r="F15" s="421">
        <v>44010</v>
      </c>
      <c r="G15" s="421">
        <v>3380</v>
      </c>
      <c r="H15" s="428">
        <v>0</v>
      </c>
      <c r="I15" s="428">
        <v>0</v>
      </c>
      <c r="J15" s="422">
        <v>999</v>
      </c>
      <c r="K15" s="428">
        <v>0</v>
      </c>
      <c r="L15" s="423">
        <v>16017</v>
      </c>
      <c r="M15" s="424">
        <v>15892</v>
      </c>
      <c r="N15" s="421">
        <v>-10</v>
      </c>
      <c r="O15" s="421">
        <v>16</v>
      </c>
      <c r="P15" s="421">
        <v>119</v>
      </c>
      <c r="Q15" s="428">
        <v>0</v>
      </c>
      <c r="R15" s="421">
        <v>93</v>
      </c>
      <c r="S15" s="421">
        <v>2648</v>
      </c>
      <c r="T15" s="421">
        <v>-2927</v>
      </c>
      <c r="U15" s="428">
        <v>0</v>
      </c>
      <c r="V15" s="421">
        <v>-421</v>
      </c>
      <c r="W15" s="421">
        <v>1328</v>
      </c>
      <c r="X15" s="421">
        <v>1243</v>
      </c>
      <c r="Y15" s="425">
        <v>2018</v>
      </c>
    </row>
    <row r="16" spans="1:25" s="267" customFormat="1" ht="25.5" customHeight="1">
      <c r="A16" s="427">
        <v>2019</v>
      </c>
      <c r="B16" s="428">
        <f>SUM(C16,T16,U16,V16,W16,X16)</f>
        <v>127718</v>
      </c>
      <c r="C16" s="428">
        <f>SUM(D16,L16,R16,S16)</f>
        <v>130459</v>
      </c>
      <c r="D16" s="428">
        <f>SUM(E16,F16,G16,H16,I16,J16,K16)</f>
        <v>111273</v>
      </c>
      <c r="E16" s="428">
        <v>109671</v>
      </c>
      <c r="F16" s="428">
        <v>-2481</v>
      </c>
      <c r="G16" s="428">
        <v>2057</v>
      </c>
      <c r="H16" s="428">
        <v>0</v>
      </c>
      <c r="I16" s="428">
        <v>0</v>
      </c>
      <c r="J16" s="429">
        <v>2026</v>
      </c>
      <c r="K16" s="428">
        <v>0</v>
      </c>
      <c r="L16" s="430">
        <f>SUM(M16:Q16)</f>
        <v>10511</v>
      </c>
      <c r="M16" s="431">
        <v>9953</v>
      </c>
      <c r="N16" s="428">
        <v>-105</v>
      </c>
      <c r="O16" s="428">
        <v>606</v>
      </c>
      <c r="P16" s="428">
        <v>57</v>
      </c>
      <c r="Q16" s="428">
        <v>0</v>
      </c>
      <c r="R16" s="428">
        <v>13</v>
      </c>
      <c r="S16" s="428">
        <v>8662</v>
      </c>
      <c r="T16" s="428">
        <v>-5594</v>
      </c>
      <c r="U16" s="428">
        <v>0</v>
      </c>
      <c r="V16" s="428">
        <v>-823</v>
      </c>
      <c r="W16" s="428">
        <v>1274</v>
      </c>
      <c r="X16" s="428">
        <v>2402</v>
      </c>
      <c r="Y16" s="432">
        <v>2019</v>
      </c>
    </row>
    <row r="17" spans="1:25" s="267" customFormat="1" ht="3" customHeight="1" thickBot="1">
      <c r="A17" s="314"/>
      <c r="B17" s="315"/>
      <c r="C17" s="316"/>
      <c r="D17" s="316"/>
      <c r="E17" s="317"/>
      <c r="F17" s="317"/>
      <c r="G17" s="317"/>
      <c r="H17" s="318"/>
      <c r="I17" s="317"/>
      <c r="J17" s="319"/>
      <c r="K17" s="318"/>
      <c r="L17" s="316"/>
      <c r="M17" s="317"/>
      <c r="N17" s="317"/>
      <c r="O17" s="317"/>
      <c r="P17" s="317"/>
      <c r="Q17" s="317"/>
      <c r="R17" s="317"/>
      <c r="S17" s="317"/>
      <c r="T17" s="318"/>
      <c r="U17" s="317"/>
      <c r="V17" s="317"/>
      <c r="W17" s="317"/>
      <c r="X17" s="317"/>
      <c r="Y17" s="320"/>
    </row>
    <row r="18" spans="1:17" s="189" customFormat="1" ht="12.75">
      <c r="A18" s="191" t="s">
        <v>275</v>
      </c>
      <c r="B18" s="192"/>
      <c r="C18" s="192"/>
      <c r="D18" s="192"/>
      <c r="E18" s="192"/>
      <c r="F18" s="192"/>
      <c r="G18" s="192"/>
      <c r="H18" s="192"/>
      <c r="K18" s="190"/>
      <c r="M18" s="193" t="s">
        <v>290</v>
      </c>
      <c r="Q18" s="190"/>
    </row>
    <row r="19" spans="1:17" s="189" customFormat="1" ht="16.5" customHeight="1">
      <c r="A19" s="191"/>
      <c r="B19" s="192"/>
      <c r="C19" s="192"/>
      <c r="D19" s="192"/>
      <c r="E19" s="192"/>
      <c r="F19" s="192"/>
      <c r="G19" s="192"/>
      <c r="H19" s="192"/>
      <c r="K19" s="190"/>
      <c r="Q19" s="194"/>
    </row>
    <row r="20" spans="1:17" s="189" customFormat="1" ht="16.5" customHeight="1">
      <c r="A20" s="191"/>
      <c r="B20" s="192"/>
      <c r="C20" s="192"/>
      <c r="D20" s="192"/>
      <c r="E20" s="192"/>
      <c r="F20" s="192"/>
      <c r="G20" s="192"/>
      <c r="H20" s="192"/>
      <c r="Q20" s="194"/>
    </row>
    <row r="21" spans="1:17" s="189" customFormat="1" ht="16.5" customHeight="1">
      <c r="A21" s="191"/>
      <c r="B21" s="192"/>
      <c r="C21" s="192"/>
      <c r="D21" s="192"/>
      <c r="E21" s="192"/>
      <c r="F21" s="192"/>
      <c r="G21" s="192"/>
      <c r="H21" s="192"/>
      <c r="Q21" s="194"/>
    </row>
    <row r="22" spans="1:22" s="265" customFormat="1" ht="17.25" customHeight="1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0"/>
      <c r="L22" s="271"/>
      <c r="N22" s="270"/>
      <c r="O22" s="270"/>
      <c r="P22" s="270"/>
      <c r="Q22" s="272"/>
      <c r="R22" s="270"/>
      <c r="S22" s="270"/>
      <c r="U22" s="270"/>
      <c r="V22" s="270"/>
    </row>
    <row r="23" spans="1:22" ht="15.75">
      <c r="A23" s="273"/>
      <c r="B23" s="274"/>
      <c r="C23" s="274"/>
      <c r="D23" s="274"/>
      <c r="E23" s="274"/>
      <c r="F23" s="274"/>
      <c r="G23" s="274"/>
      <c r="H23" s="274"/>
      <c r="I23" s="275"/>
      <c r="J23" s="275"/>
      <c r="K23" s="275"/>
      <c r="L23" s="275"/>
      <c r="M23" s="275"/>
      <c r="N23" s="275"/>
      <c r="O23" s="275"/>
      <c r="P23" s="275"/>
      <c r="Q23" s="276"/>
      <c r="R23" s="275"/>
      <c r="S23" s="275"/>
      <c r="U23" s="275"/>
      <c r="V23" s="275"/>
    </row>
    <row r="24" spans="2:22" ht="15.75">
      <c r="B24" s="274"/>
      <c r="C24" s="274"/>
      <c r="D24" s="274"/>
      <c r="E24" s="274"/>
      <c r="F24" s="274"/>
      <c r="G24" s="274"/>
      <c r="H24" s="274"/>
      <c r="I24" s="275"/>
      <c r="J24" s="275"/>
      <c r="K24" s="275"/>
      <c r="L24" s="275"/>
      <c r="M24" s="275"/>
      <c r="N24" s="275"/>
      <c r="O24" s="275"/>
      <c r="P24" s="275"/>
      <c r="Q24" s="276"/>
      <c r="R24" s="275"/>
      <c r="S24" s="275"/>
      <c r="U24" s="275"/>
      <c r="V24" s="275"/>
    </row>
    <row r="25" spans="2:22" ht="15.75">
      <c r="B25" s="274"/>
      <c r="C25" s="274"/>
      <c r="D25" s="274"/>
      <c r="E25" s="274"/>
      <c r="F25" s="274"/>
      <c r="G25" s="274"/>
      <c r="H25" s="274"/>
      <c r="I25" s="275"/>
      <c r="J25" s="275"/>
      <c r="K25" s="275"/>
      <c r="L25" s="275"/>
      <c r="M25" s="275"/>
      <c r="N25" s="275"/>
      <c r="O25" s="275"/>
      <c r="P25" s="275"/>
      <c r="Q25" s="276"/>
      <c r="R25" s="275"/>
      <c r="S25" s="275"/>
      <c r="U25" s="275"/>
      <c r="V25" s="275"/>
    </row>
    <row r="26" spans="2:22" ht="15.75">
      <c r="B26" s="274"/>
      <c r="C26" s="274"/>
      <c r="D26" s="274"/>
      <c r="E26" s="274"/>
      <c r="F26" s="274"/>
      <c r="G26" s="274"/>
      <c r="H26" s="274"/>
      <c r="I26" s="275"/>
      <c r="J26" s="275"/>
      <c r="K26" s="275"/>
      <c r="L26" s="275"/>
      <c r="M26" s="275"/>
      <c r="N26" s="275"/>
      <c r="O26" s="275"/>
      <c r="P26" s="275"/>
      <c r="Q26" s="276"/>
      <c r="R26" s="275"/>
      <c r="S26" s="275"/>
      <c r="U26" s="275"/>
      <c r="V26" s="275"/>
    </row>
    <row r="27" spans="2:22" ht="15.75">
      <c r="B27" s="274"/>
      <c r="C27" s="274"/>
      <c r="D27" s="274"/>
      <c r="E27" s="274"/>
      <c r="F27" s="274"/>
      <c r="G27" s="274"/>
      <c r="H27" s="274"/>
      <c r="I27" s="275"/>
      <c r="J27" s="275"/>
      <c r="K27" s="275"/>
      <c r="L27" s="275"/>
      <c r="M27" s="275"/>
      <c r="N27" s="275"/>
      <c r="O27" s="275"/>
      <c r="P27" s="275"/>
      <c r="Q27" s="276"/>
      <c r="R27" s="275"/>
      <c r="S27" s="275"/>
      <c r="U27" s="275"/>
      <c r="V27" s="275"/>
    </row>
    <row r="28" spans="2:22" ht="15.75">
      <c r="B28" s="274"/>
      <c r="C28" s="274"/>
      <c r="D28" s="274"/>
      <c r="E28" s="274"/>
      <c r="F28" s="274"/>
      <c r="G28" s="274"/>
      <c r="H28" s="274"/>
      <c r="I28" s="275"/>
      <c r="J28" s="275"/>
      <c r="K28" s="275"/>
      <c r="L28" s="275"/>
      <c r="M28" s="275"/>
      <c r="N28" s="275"/>
      <c r="O28" s="275"/>
      <c r="P28" s="275"/>
      <c r="Q28" s="276"/>
      <c r="R28" s="275"/>
      <c r="S28" s="275"/>
      <c r="U28" s="275"/>
      <c r="V28" s="275"/>
    </row>
    <row r="29" spans="2:22" ht="15.75">
      <c r="B29" s="274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276"/>
      <c r="R29" s="275"/>
      <c r="S29" s="275"/>
      <c r="U29" s="275"/>
      <c r="V29" s="275"/>
    </row>
    <row r="30" spans="2:22" ht="15.75">
      <c r="B30" s="274"/>
      <c r="C30" s="274"/>
      <c r="D30" s="274"/>
      <c r="E30" s="274"/>
      <c r="F30" s="274"/>
      <c r="G30" s="274"/>
      <c r="H30" s="274"/>
      <c r="I30" s="275"/>
      <c r="J30" s="275"/>
      <c r="K30" s="275"/>
      <c r="L30" s="275"/>
      <c r="M30" s="275"/>
      <c r="N30" s="275"/>
      <c r="O30" s="275"/>
      <c r="P30" s="275"/>
      <c r="Q30" s="276"/>
      <c r="R30" s="275"/>
      <c r="S30" s="275"/>
      <c r="U30" s="275"/>
      <c r="V30" s="275"/>
    </row>
    <row r="31" spans="2:22" ht="15.75">
      <c r="B31" s="274"/>
      <c r="C31" s="274"/>
      <c r="D31" s="274"/>
      <c r="E31" s="274"/>
      <c r="F31" s="274"/>
      <c r="G31" s="274"/>
      <c r="H31" s="274"/>
      <c r="I31" s="275"/>
      <c r="J31" s="275"/>
      <c r="K31" s="275"/>
      <c r="L31" s="275"/>
      <c r="M31" s="275"/>
      <c r="N31" s="275"/>
      <c r="O31" s="275"/>
      <c r="P31" s="275"/>
      <c r="Q31" s="276"/>
      <c r="R31" s="275"/>
      <c r="S31" s="275"/>
      <c r="U31" s="275"/>
      <c r="V31" s="275"/>
    </row>
    <row r="32" spans="2:22" ht="15.75">
      <c r="B32" s="274"/>
      <c r="C32" s="274"/>
      <c r="D32" s="274"/>
      <c r="E32" s="274"/>
      <c r="F32" s="274"/>
      <c r="G32" s="274"/>
      <c r="H32" s="274"/>
      <c r="I32" s="275"/>
      <c r="J32" s="275"/>
      <c r="K32" s="275"/>
      <c r="L32" s="275"/>
      <c r="M32" s="275"/>
      <c r="N32" s="275"/>
      <c r="O32" s="275"/>
      <c r="P32" s="275"/>
      <c r="Q32" s="276"/>
      <c r="R32" s="275"/>
      <c r="S32" s="275"/>
      <c r="U32" s="275"/>
      <c r="V32" s="275"/>
    </row>
    <row r="33" spans="2:22" ht="15.75">
      <c r="B33" s="274"/>
      <c r="C33" s="274"/>
      <c r="D33" s="274"/>
      <c r="E33" s="274"/>
      <c r="F33" s="274"/>
      <c r="G33" s="274"/>
      <c r="H33" s="274"/>
      <c r="I33" s="275"/>
      <c r="J33" s="275"/>
      <c r="K33" s="275"/>
      <c r="L33" s="275"/>
      <c r="M33" s="275"/>
      <c r="N33" s="275"/>
      <c r="O33" s="275"/>
      <c r="P33" s="275"/>
      <c r="Q33" s="276"/>
      <c r="R33" s="275"/>
      <c r="S33" s="275"/>
      <c r="U33" s="275"/>
      <c r="V33" s="275"/>
    </row>
    <row r="34" spans="2:22" ht="15.75">
      <c r="B34" s="274"/>
      <c r="C34" s="274"/>
      <c r="D34" s="274"/>
      <c r="E34" s="274"/>
      <c r="F34" s="274"/>
      <c r="G34" s="274"/>
      <c r="H34" s="274"/>
      <c r="I34" s="275"/>
      <c r="J34" s="275"/>
      <c r="K34" s="275"/>
      <c r="L34" s="275"/>
      <c r="M34" s="275"/>
      <c r="N34" s="275"/>
      <c r="O34" s="275"/>
      <c r="P34" s="275"/>
      <c r="Q34" s="276"/>
      <c r="R34" s="275"/>
      <c r="S34" s="275"/>
      <c r="U34" s="275"/>
      <c r="V34" s="275"/>
    </row>
    <row r="35" spans="2:22" ht="15.75">
      <c r="B35" s="274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5"/>
      <c r="O35" s="275"/>
      <c r="P35" s="275"/>
      <c r="Q35" s="276"/>
      <c r="R35" s="275"/>
      <c r="S35" s="275"/>
      <c r="U35" s="275"/>
      <c r="V35" s="275"/>
    </row>
    <row r="36" spans="2:22" ht="15.75">
      <c r="B36" s="274"/>
      <c r="C36" s="274"/>
      <c r="D36" s="274"/>
      <c r="E36" s="274"/>
      <c r="F36" s="274"/>
      <c r="G36" s="274"/>
      <c r="H36" s="274"/>
      <c r="I36" s="275"/>
      <c r="J36" s="275"/>
      <c r="K36" s="275"/>
      <c r="L36" s="275"/>
      <c r="M36" s="275"/>
      <c r="N36" s="275"/>
      <c r="O36" s="275"/>
      <c r="P36" s="275"/>
      <c r="Q36" s="276"/>
      <c r="R36" s="275"/>
      <c r="S36" s="275"/>
      <c r="U36" s="275"/>
      <c r="V36" s="275"/>
    </row>
    <row r="37" spans="2:22" ht="15.75">
      <c r="B37" s="274"/>
      <c r="C37" s="274"/>
      <c r="D37" s="274"/>
      <c r="E37" s="274"/>
      <c r="F37" s="274"/>
      <c r="G37" s="274"/>
      <c r="H37" s="274"/>
      <c r="I37" s="275"/>
      <c r="J37" s="275"/>
      <c r="K37" s="275"/>
      <c r="L37" s="275"/>
      <c r="M37" s="275"/>
      <c r="N37" s="275"/>
      <c r="O37" s="275"/>
      <c r="P37" s="275"/>
      <c r="Q37" s="276"/>
      <c r="R37" s="275"/>
      <c r="S37" s="275"/>
      <c r="U37" s="275"/>
      <c r="V37" s="275"/>
    </row>
    <row r="38" spans="2:22" ht="15.75">
      <c r="B38" s="274"/>
      <c r="C38" s="274"/>
      <c r="D38" s="274"/>
      <c r="E38" s="274"/>
      <c r="F38" s="274"/>
      <c r="G38" s="274"/>
      <c r="H38" s="274"/>
      <c r="I38" s="275"/>
      <c r="J38" s="275"/>
      <c r="K38" s="275"/>
      <c r="L38" s="275"/>
      <c r="M38" s="275"/>
      <c r="N38" s="275"/>
      <c r="O38" s="275"/>
      <c r="P38" s="275"/>
      <c r="Q38" s="276"/>
      <c r="R38" s="275"/>
      <c r="S38" s="275"/>
      <c r="U38" s="275"/>
      <c r="V38" s="275"/>
    </row>
    <row r="39" spans="2:22" ht="15.75">
      <c r="B39" s="274"/>
      <c r="C39" s="274"/>
      <c r="D39" s="274"/>
      <c r="E39" s="274"/>
      <c r="F39" s="274"/>
      <c r="G39" s="274"/>
      <c r="H39" s="274"/>
      <c r="I39" s="275"/>
      <c r="J39" s="275"/>
      <c r="K39" s="275"/>
      <c r="L39" s="275"/>
      <c r="M39" s="275"/>
      <c r="N39" s="275"/>
      <c r="O39" s="275"/>
      <c r="P39" s="275"/>
      <c r="Q39" s="276"/>
      <c r="R39" s="275"/>
      <c r="S39" s="275"/>
      <c r="U39" s="275"/>
      <c r="V39" s="275"/>
    </row>
    <row r="40" spans="2:22" ht="15.75">
      <c r="B40" s="274"/>
      <c r="C40" s="274"/>
      <c r="D40" s="274"/>
      <c r="E40" s="274"/>
      <c r="F40" s="274"/>
      <c r="G40" s="274"/>
      <c r="H40" s="274"/>
      <c r="I40" s="275"/>
      <c r="J40" s="275"/>
      <c r="K40" s="275"/>
      <c r="L40" s="275"/>
      <c r="M40" s="275"/>
      <c r="N40" s="275"/>
      <c r="O40" s="275"/>
      <c r="P40" s="275"/>
      <c r="Q40" s="276"/>
      <c r="R40" s="275"/>
      <c r="S40" s="275"/>
      <c r="U40" s="275"/>
      <c r="V40" s="275"/>
    </row>
    <row r="41" spans="2:22" ht="15.75">
      <c r="B41" s="274"/>
      <c r="C41" s="274"/>
      <c r="D41" s="274"/>
      <c r="E41" s="274"/>
      <c r="F41" s="274"/>
      <c r="G41" s="274"/>
      <c r="H41" s="274"/>
      <c r="I41" s="275"/>
      <c r="J41" s="275"/>
      <c r="K41" s="275"/>
      <c r="L41" s="275"/>
      <c r="M41" s="275"/>
      <c r="N41" s="275"/>
      <c r="O41" s="275"/>
      <c r="P41" s="275"/>
      <c r="Q41" s="276"/>
      <c r="R41" s="275"/>
      <c r="S41" s="275"/>
      <c r="U41" s="275"/>
      <c r="V41" s="275"/>
    </row>
    <row r="42" spans="2:22" ht="15.75">
      <c r="B42" s="274"/>
      <c r="C42" s="274"/>
      <c r="D42" s="274"/>
      <c r="E42" s="274"/>
      <c r="F42" s="274"/>
      <c r="G42" s="274"/>
      <c r="H42" s="274"/>
      <c r="I42" s="275"/>
      <c r="J42" s="275"/>
      <c r="K42" s="275"/>
      <c r="L42" s="275"/>
      <c r="M42" s="275"/>
      <c r="N42" s="275"/>
      <c r="O42" s="275"/>
      <c r="P42" s="275"/>
      <c r="Q42" s="276"/>
      <c r="R42" s="275"/>
      <c r="S42" s="275"/>
      <c r="U42" s="275"/>
      <c r="V42" s="275"/>
    </row>
    <row r="43" spans="2:22" ht="15.75">
      <c r="B43" s="274"/>
      <c r="C43" s="274"/>
      <c r="D43" s="274"/>
      <c r="E43" s="274"/>
      <c r="F43" s="274"/>
      <c r="G43" s="274"/>
      <c r="H43" s="274"/>
      <c r="I43" s="275"/>
      <c r="J43" s="275"/>
      <c r="K43" s="275"/>
      <c r="L43" s="275"/>
      <c r="M43" s="275"/>
      <c r="N43" s="275"/>
      <c r="O43" s="275"/>
      <c r="P43" s="275"/>
      <c r="Q43" s="276"/>
      <c r="R43" s="275"/>
      <c r="S43" s="275"/>
      <c r="U43" s="275"/>
      <c r="V43" s="275"/>
    </row>
    <row r="44" spans="2:22" ht="15.75">
      <c r="B44" s="274"/>
      <c r="C44" s="274"/>
      <c r="D44" s="274"/>
      <c r="E44" s="274"/>
      <c r="F44" s="274"/>
      <c r="G44" s="274"/>
      <c r="H44" s="274"/>
      <c r="I44" s="275"/>
      <c r="J44" s="275"/>
      <c r="K44" s="275"/>
      <c r="L44" s="275"/>
      <c r="M44" s="275"/>
      <c r="N44" s="275"/>
      <c r="O44" s="275"/>
      <c r="P44" s="275"/>
      <c r="Q44" s="276"/>
      <c r="R44" s="275"/>
      <c r="S44" s="275"/>
      <c r="U44" s="275"/>
      <c r="V44" s="275"/>
    </row>
    <row r="45" spans="2:22" ht="15.75">
      <c r="B45" s="274"/>
      <c r="C45" s="274"/>
      <c r="D45" s="274"/>
      <c r="E45" s="274"/>
      <c r="F45" s="274"/>
      <c r="G45" s="274"/>
      <c r="H45" s="274"/>
      <c r="I45" s="275"/>
      <c r="J45" s="275"/>
      <c r="K45" s="275"/>
      <c r="L45" s="275"/>
      <c r="M45" s="275"/>
      <c r="N45" s="275"/>
      <c r="O45" s="275"/>
      <c r="P45" s="275"/>
      <c r="Q45" s="276"/>
      <c r="R45" s="275"/>
      <c r="S45" s="275"/>
      <c r="U45" s="275"/>
      <c r="V45" s="275"/>
    </row>
    <row r="46" spans="2:22" ht="15.75">
      <c r="B46" s="274"/>
      <c r="C46" s="274"/>
      <c r="D46" s="274"/>
      <c r="E46" s="274"/>
      <c r="F46" s="274"/>
      <c r="G46" s="274"/>
      <c r="H46" s="274"/>
      <c r="I46" s="275"/>
      <c r="J46" s="275"/>
      <c r="K46" s="275"/>
      <c r="L46" s="275"/>
      <c r="M46" s="275"/>
      <c r="N46" s="275"/>
      <c r="O46" s="275"/>
      <c r="P46" s="275"/>
      <c r="Q46" s="276"/>
      <c r="R46" s="275"/>
      <c r="S46" s="275"/>
      <c r="U46" s="275"/>
      <c r="V46" s="275"/>
    </row>
    <row r="47" spans="2:22" ht="15.75">
      <c r="B47" s="274"/>
      <c r="C47" s="274"/>
      <c r="D47" s="274"/>
      <c r="E47" s="274"/>
      <c r="F47" s="274"/>
      <c r="G47" s="274"/>
      <c r="H47" s="274"/>
      <c r="I47" s="275"/>
      <c r="J47" s="275"/>
      <c r="K47" s="275"/>
      <c r="L47" s="275"/>
      <c r="M47" s="275"/>
      <c r="N47" s="275"/>
      <c r="O47" s="275"/>
      <c r="P47" s="275"/>
      <c r="Q47" s="276"/>
      <c r="R47" s="275"/>
      <c r="S47" s="275"/>
      <c r="U47" s="275"/>
      <c r="V47" s="275"/>
    </row>
    <row r="48" spans="2:22" ht="15.75">
      <c r="B48" s="274"/>
      <c r="C48" s="274"/>
      <c r="D48" s="274"/>
      <c r="E48" s="274"/>
      <c r="F48" s="274"/>
      <c r="G48" s="274"/>
      <c r="H48" s="274"/>
      <c r="I48" s="275"/>
      <c r="J48" s="275"/>
      <c r="K48" s="275"/>
      <c r="L48" s="275"/>
      <c r="M48" s="275"/>
      <c r="N48" s="275"/>
      <c r="O48" s="275"/>
      <c r="P48" s="275"/>
      <c r="Q48" s="276"/>
      <c r="R48" s="275"/>
      <c r="S48" s="275"/>
      <c r="U48" s="275"/>
      <c r="V48" s="275"/>
    </row>
    <row r="49" spans="2:22" ht="15.75">
      <c r="B49" s="274"/>
      <c r="C49" s="274"/>
      <c r="D49" s="274"/>
      <c r="E49" s="274"/>
      <c r="F49" s="274"/>
      <c r="G49" s="274"/>
      <c r="H49" s="274"/>
      <c r="I49" s="275"/>
      <c r="J49" s="275"/>
      <c r="K49" s="275"/>
      <c r="L49" s="275"/>
      <c r="M49" s="275"/>
      <c r="N49" s="275"/>
      <c r="O49" s="275"/>
      <c r="P49" s="275"/>
      <c r="Q49" s="276"/>
      <c r="R49" s="275"/>
      <c r="S49" s="275"/>
      <c r="U49" s="275"/>
      <c r="V49" s="275"/>
    </row>
    <row r="50" spans="2:22" ht="15.75">
      <c r="B50" s="274"/>
      <c r="C50" s="274"/>
      <c r="D50" s="274"/>
      <c r="E50" s="274"/>
      <c r="F50" s="274"/>
      <c r="G50" s="274"/>
      <c r="H50" s="274"/>
      <c r="I50" s="275"/>
      <c r="J50" s="275"/>
      <c r="K50" s="275"/>
      <c r="L50" s="275"/>
      <c r="M50" s="275"/>
      <c r="N50" s="275"/>
      <c r="O50" s="275"/>
      <c r="P50" s="275"/>
      <c r="Q50" s="276"/>
      <c r="R50" s="275"/>
      <c r="S50" s="275"/>
      <c r="U50" s="275"/>
      <c r="V50" s="275"/>
    </row>
    <row r="51" spans="2:22" ht="15.75">
      <c r="B51" s="274"/>
      <c r="C51" s="274"/>
      <c r="D51" s="274"/>
      <c r="E51" s="274"/>
      <c r="F51" s="274"/>
      <c r="G51" s="274"/>
      <c r="H51" s="274"/>
      <c r="I51" s="275"/>
      <c r="J51" s="275"/>
      <c r="K51" s="275"/>
      <c r="L51" s="275"/>
      <c r="M51" s="275"/>
      <c r="N51" s="275"/>
      <c r="O51" s="275"/>
      <c r="P51" s="275"/>
      <c r="Q51" s="276"/>
      <c r="R51" s="275"/>
      <c r="S51" s="275"/>
      <c r="U51" s="275"/>
      <c r="V51" s="275"/>
    </row>
    <row r="52" spans="2:22" ht="15.75">
      <c r="B52" s="274"/>
      <c r="C52" s="274"/>
      <c r="D52" s="274"/>
      <c r="E52" s="274"/>
      <c r="F52" s="274"/>
      <c r="G52" s="274"/>
      <c r="H52" s="274"/>
      <c r="I52" s="275"/>
      <c r="J52" s="275"/>
      <c r="K52" s="275"/>
      <c r="L52" s="275"/>
      <c r="M52" s="275"/>
      <c r="N52" s="275"/>
      <c r="O52" s="275"/>
      <c r="P52" s="275"/>
      <c r="Q52" s="276"/>
      <c r="R52" s="275"/>
      <c r="S52" s="275"/>
      <c r="U52" s="275"/>
      <c r="V52" s="275"/>
    </row>
    <row r="53" spans="2:22" ht="15.75">
      <c r="B53" s="274"/>
      <c r="C53" s="274"/>
      <c r="D53" s="274"/>
      <c r="E53" s="274"/>
      <c r="F53" s="274"/>
      <c r="G53" s="274"/>
      <c r="H53" s="274"/>
      <c r="I53" s="275"/>
      <c r="J53" s="275"/>
      <c r="K53" s="275"/>
      <c r="L53" s="275"/>
      <c r="M53" s="275"/>
      <c r="N53" s="275"/>
      <c r="O53" s="275"/>
      <c r="P53" s="275"/>
      <c r="Q53" s="276"/>
      <c r="R53" s="275"/>
      <c r="S53" s="275"/>
      <c r="U53" s="275"/>
      <c r="V53" s="275"/>
    </row>
    <row r="54" spans="2:22" ht="15.75">
      <c r="B54" s="274"/>
      <c r="C54" s="274"/>
      <c r="D54" s="274"/>
      <c r="E54" s="274"/>
      <c r="F54" s="274"/>
      <c r="G54" s="274"/>
      <c r="H54" s="274"/>
      <c r="I54" s="275"/>
      <c r="J54" s="275"/>
      <c r="K54" s="275"/>
      <c r="L54" s="275"/>
      <c r="M54" s="275"/>
      <c r="N54" s="275"/>
      <c r="O54" s="275"/>
      <c r="P54" s="275"/>
      <c r="Q54" s="276"/>
      <c r="R54" s="275"/>
      <c r="S54" s="275"/>
      <c r="U54" s="275"/>
      <c r="V54" s="275"/>
    </row>
    <row r="55" spans="2:22" ht="15.75">
      <c r="B55" s="274"/>
      <c r="C55" s="274"/>
      <c r="D55" s="274"/>
      <c r="E55" s="274"/>
      <c r="F55" s="274"/>
      <c r="G55" s="274"/>
      <c r="H55" s="274"/>
      <c r="I55" s="275"/>
      <c r="J55" s="275"/>
      <c r="K55" s="275"/>
      <c r="L55" s="275"/>
      <c r="M55" s="275"/>
      <c r="N55" s="275"/>
      <c r="O55" s="275"/>
      <c r="P55" s="275"/>
      <c r="Q55" s="276"/>
      <c r="R55" s="275"/>
      <c r="S55" s="275"/>
      <c r="U55" s="275"/>
      <c r="V55" s="275"/>
    </row>
    <row r="56" spans="2:22" ht="15.75">
      <c r="B56" s="274"/>
      <c r="C56" s="274"/>
      <c r="D56" s="274"/>
      <c r="E56" s="274"/>
      <c r="F56" s="274"/>
      <c r="G56" s="274"/>
      <c r="H56" s="274"/>
      <c r="I56" s="275"/>
      <c r="J56" s="275"/>
      <c r="K56" s="275"/>
      <c r="L56" s="275"/>
      <c r="M56" s="275"/>
      <c r="N56" s="275"/>
      <c r="O56" s="275"/>
      <c r="P56" s="275"/>
      <c r="Q56" s="276"/>
      <c r="R56" s="275"/>
      <c r="S56" s="275"/>
      <c r="U56" s="275"/>
      <c r="V56" s="275"/>
    </row>
    <row r="57" spans="2:22" ht="15.75">
      <c r="B57" s="274"/>
      <c r="C57" s="274"/>
      <c r="D57" s="274"/>
      <c r="E57" s="274"/>
      <c r="F57" s="274"/>
      <c r="G57" s="274"/>
      <c r="H57" s="274"/>
      <c r="I57" s="275"/>
      <c r="J57" s="275"/>
      <c r="K57" s="275"/>
      <c r="L57" s="275"/>
      <c r="M57" s="275"/>
      <c r="N57" s="275"/>
      <c r="O57" s="275"/>
      <c r="P57" s="275"/>
      <c r="Q57" s="276"/>
      <c r="R57" s="275"/>
      <c r="S57" s="275"/>
      <c r="U57" s="275"/>
      <c r="V57" s="275"/>
    </row>
    <row r="58" spans="2:22" ht="15.75">
      <c r="B58" s="274"/>
      <c r="C58" s="274"/>
      <c r="D58" s="274"/>
      <c r="E58" s="274"/>
      <c r="F58" s="274"/>
      <c r="G58" s="274"/>
      <c r="H58" s="274"/>
      <c r="I58" s="275"/>
      <c r="J58" s="275"/>
      <c r="K58" s="275"/>
      <c r="L58" s="275"/>
      <c r="M58" s="275"/>
      <c r="N58" s="275"/>
      <c r="O58" s="275"/>
      <c r="P58" s="275"/>
      <c r="Q58" s="276"/>
      <c r="R58" s="275"/>
      <c r="S58" s="275"/>
      <c r="U58" s="275"/>
      <c r="V58" s="275"/>
    </row>
    <row r="59" spans="2:22" ht="15.75">
      <c r="B59" s="274"/>
      <c r="C59" s="274"/>
      <c r="D59" s="274"/>
      <c r="E59" s="274"/>
      <c r="F59" s="274"/>
      <c r="G59" s="274"/>
      <c r="H59" s="274"/>
      <c r="I59" s="275"/>
      <c r="J59" s="275"/>
      <c r="K59" s="275"/>
      <c r="L59" s="275"/>
      <c r="M59" s="275"/>
      <c r="N59" s="275"/>
      <c r="O59" s="275"/>
      <c r="P59" s="275"/>
      <c r="Q59" s="276"/>
      <c r="R59" s="275"/>
      <c r="S59" s="275"/>
      <c r="U59" s="275"/>
      <c r="V59" s="275"/>
    </row>
    <row r="60" spans="2:22" ht="15.75">
      <c r="B60" s="274"/>
      <c r="C60" s="274"/>
      <c r="D60" s="274"/>
      <c r="E60" s="274"/>
      <c r="F60" s="274"/>
      <c r="G60" s="274"/>
      <c r="H60" s="274"/>
      <c r="I60" s="275"/>
      <c r="J60" s="275"/>
      <c r="K60" s="275"/>
      <c r="L60" s="275"/>
      <c r="M60" s="275"/>
      <c r="N60" s="275"/>
      <c r="O60" s="275"/>
      <c r="P60" s="275"/>
      <c r="Q60" s="276"/>
      <c r="R60" s="275"/>
      <c r="S60" s="275"/>
      <c r="U60" s="275"/>
      <c r="V60" s="275"/>
    </row>
    <row r="61" spans="2:22" ht="15.75">
      <c r="B61" s="274"/>
      <c r="C61" s="274"/>
      <c r="D61" s="274"/>
      <c r="E61" s="274"/>
      <c r="F61" s="274"/>
      <c r="G61" s="274"/>
      <c r="H61" s="274"/>
      <c r="I61" s="275"/>
      <c r="J61" s="275"/>
      <c r="K61" s="275"/>
      <c r="L61" s="275"/>
      <c r="M61" s="275"/>
      <c r="N61" s="275"/>
      <c r="O61" s="275"/>
      <c r="P61" s="275"/>
      <c r="Q61" s="276"/>
      <c r="R61" s="275"/>
      <c r="S61" s="275"/>
      <c r="U61" s="275"/>
      <c r="V61" s="275"/>
    </row>
    <row r="62" spans="2:22" ht="15.75">
      <c r="B62" s="274"/>
      <c r="C62" s="274"/>
      <c r="D62" s="274"/>
      <c r="E62" s="274"/>
      <c r="F62" s="274"/>
      <c r="G62" s="274"/>
      <c r="H62" s="274"/>
      <c r="I62" s="275"/>
      <c r="J62" s="275"/>
      <c r="K62" s="275"/>
      <c r="L62" s="275"/>
      <c r="M62" s="275"/>
      <c r="N62" s="275"/>
      <c r="O62" s="275"/>
      <c r="P62" s="275"/>
      <c r="Q62" s="276"/>
      <c r="R62" s="275"/>
      <c r="S62" s="275"/>
      <c r="U62" s="275"/>
      <c r="V62" s="275"/>
    </row>
    <row r="63" spans="2:22" ht="15.75">
      <c r="B63" s="274"/>
      <c r="C63" s="274"/>
      <c r="D63" s="274"/>
      <c r="E63" s="274"/>
      <c r="F63" s="274"/>
      <c r="G63" s="274"/>
      <c r="H63" s="274"/>
      <c r="I63" s="275"/>
      <c r="J63" s="275"/>
      <c r="K63" s="275"/>
      <c r="L63" s="275"/>
      <c r="M63" s="275"/>
      <c r="N63" s="275"/>
      <c r="O63" s="275"/>
      <c r="P63" s="275"/>
      <c r="Q63" s="276"/>
      <c r="R63" s="275"/>
      <c r="S63" s="275"/>
      <c r="U63" s="275"/>
      <c r="V63" s="275"/>
    </row>
    <row r="64" spans="2:22" ht="15.75">
      <c r="B64" s="274"/>
      <c r="C64" s="274"/>
      <c r="D64" s="274"/>
      <c r="E64" s="274"/>
      <c r="F64" s="274"/>
      <c r="G64" s="274"/>
      <c r="H64" s="274"/>
      <c r="I64" s="275"/>
      <c r="J64" s="275"/>
      <c r="K64" s="275"/>
      <c r="L64" s="275"/>
      <c r="M64" s="275"/>
      <c r="N64" s="275"/>
      <c r="O64" s="275"/>
      <c r="P64" s="275"/>
      <c r="Q64" s="276"/>
      <c r="R64" s="275"/>
      <c r="S64" s="275"/>
      <c r="U64" s="275"/>
      <c r="V64" s="275"/>
    </row>
    <row r="65" spans="2:22" ht="15.75">
      <c r="B65" s="274"/>
      <c r="C65" s="274"/>
      <c r="D65" s="274"/>
      <c r="E65" s="274"/>
      <c r="F65" s="274"/>
      <c r="G65" s="274"/>
      <c r="H65" s="274"/>
      <c r="I65" s="275"/>
      <c r="J65" s="275"/>
      <c r="K65" s="275"/>
      <c r="L65" s="275"/>
      <c r="M65" s="275"/>
      <c r="N65" s="275"/>
      <c r="O65" s="275"/>
      <c r="P65" s="275"/>
      <c r="Q65" s="276"/>
      <c r="R65" s="275"/>
      <c r="S65" s="275"/>
      <c r="U65" s="275"/>
      <c r="V65" s="275"/>
    </row>
    <row r="66" spans="2:22" ht="15.75">
      <c r="B66" s="274"/>
      <c r="C66" s="274"/>
      <c r="D66" s="274"/>
      <c r="E66" s="274"/>
      <c r="F66" s="274"/>
      <c r="G66" s="274"/>
      <c r="H66" s="274"/>
      <c r="I66" s="275"/>
      <c r="J66" s="275"/>
      <c r="K66" s="275"/>
      <c r="L66" s="275"/>
      <c r="M66" s="275"/>
      <c r="N66" s="275"/>
      <c r="O66" s="275"/>
      <c r="P66" s="275"/>
      <c r="Q66" s="276"/>
      <c r="R66" s="275"/>
      <c r="S66" s="275"/>
      <c r="U66" s="275"/>
      <c r="V66" s="275"/>
    </row>
    <row r="67" spans="2:22" ht="15.75">
      <c r="B67" s="274"/>
      <c r="C67" s="274"/>
      <c r="D67" s="274"/>
      <c r="E67" s="274"/>
      <c r="F67" s="274"/>
      <c r="G67" s="274"/>
      <c r="H67" s="274"/>
      <c r="I67" s="275"/>
      <c r="J67" s="275"/>
      <c r="K67" s="275"/>
      <c r="L67" s="275"/>
      <c r="M67" s="275"/>
      <c r="N67" s="275"/>
      <c r="O67" s="275"/>
      <c r="P67" s="275"/>
      <c r="Q67" s="276"/>
      <c r="R67" s="275"/>
      <c r="S67" s="275"/>
      <c r="U67" s="275"/>
      <c r="V67" s="275"/>
    </row>
    <row r="68" spans="2:22" ht="15.75">
      <c r="B68" s="274"/>
      <c r="C68" s="274"/>
      <c r="D68" s="274"/>
      <c r="E68" s="274"/>
      <c r="F68" s="274"/>
      <c r="G68" s="274"/>
      <c r="H68" s="274"/>
      <c r="I68" s="275"/>
      <c r="J68" s="275"/>
      <c r="K68" s="275"/>
      <c r="L68" s="275"/>
      <c r="M68" s="275"/>
      <c r="N68" s="275"/>
      <c r="O68" s="275"/>
      <c r="P68" s="275"/>
      <c r="Q68" s="276"/>
      <c r="R68" s="275"/>
      <c r="S68" s="275"/>
      <c r="U68" s="275"/>
      <c r="V68" s="275"/>
    </row>
    <row r="69" spans="2:22" ht="15.75">
      <c r="B69" s="274"/>
      <c r="C69" s="274"/>
      <c r="D69" s="274"/>
      <c r="E69" s="274"/>
      <c r="F69" s="274"/>
      <c r="G69" s="274"/>
      <c r="H69" s="274"/>
      <c r="I69" s="275"/>
      <c r="J69" s="275"/>
      <c r="K69" s="275"/>
      <c r="L69" s="275"/>
      <c r="M69" s="275"/>
      <c r="N69" s="275"/>
      <c r="O69" s="275"/>
      <c r="P69" s="275"/>
      <c r="Q69" s="276"/>
      <c r="R69" s="275"/>
      <c r="S69" s="275"/>
      <c r="U69" s="275"/>
      <c r="V69" s="275"/>
    </row>
    <row r="70" spans="2:22" ht="15.75">
      <c r="B70" s="274"/>
      <c r="C70" s="274"/>
      <c r="D70" s="274"/>
      <c r="E70" s="274"/>
      <c r="F70" s="274"/>
      <c r="G70" s="274"/>
      <c r="H70" s="274"/>
      <c r="I70" s="275"/>
      <c r="J70" s="275"/>
      <c r="K70" s="275"/>
      <c r="L70" s="275"/>
      <c r="M70" s="275"/>
      <c r="N70" s="275"/>
      <c r="O70" s="275"/>
      <c r="P70" s="275"/>
      <c r="Q70" s="276"/>
      <c r="R70" s="275"/>
      <c r="S70" s="275"/>
      <c r="U70" s="275"/>
      <c r="V70" s="275"/>
    </row>
    <row r="71" spans="2:22" ht="15.75">
      <c r="B71" s="274"/>
      <c r="C71" s="274"/>
      <c r="D71" s="274"/>
      <c r="E71" s="274"/>
      <c r="F71" s="274"/>
      <c r="G71" s="274"/>
      <c r="H71" s="274"/>
      <c r="I71" s="275"/>
      <c r="J71" s="275"/>
      <c r="K71" s="275"/>
      <c r="L71" s="275"/>
      <c r="M71" s="275"/>
      <c r="N71" s="275"/>
      <c r="O71" s="275"/>
      <c r="P71" s="275"/>
      <c r="Q71" s="276"/>
      <c r="R71" s="275"/>
      <c r="S71" s="275"/>
      <c r="U71" s="275"/>
      <c r="V71" s="275"/>
    </row>
    <row r="72" spans="2:22" ht="15.75">
      <c r="B72" s="274"/>
      <c r="C72" s="274"/>
      <c r="D72" s="274"/>
      <c r="E72" s="274"/>
      <c r="F72" s="274"/>
      <c r="G72" s="274"/>
      <c r="H72" s="274"/>
      <c r="I72" s="275"/>
      <c r="J72" s="275"/>
      <c r="K72" s="275"/>
      <c r="L72" s="275"/>
      <c r="M72" s="275"/>
      <c r="N72" s="275"/>
      <c r="O72" s="275"/>
      <c r="P72" s="275"/>
      <c r="Q72" s="276"/>
      <c r="R72" s="275"/>
      <c r="S72" s="275"/>
      <c r="U72" s="275"/>
      <c r="V72" s="275"/>
    </row>
    <row r="73" spans="2:22" ht="15.75">
      <c r="B73" s="274"/>
      <c r="C73" s="274"/>
      <c r="D73" s="274"/>
      <c r="E73" s="274"/>
      <c r="F73" s="274"/>
      <c r="G73" s="274"/>
      <c r="H73" s="274"/>
      <c r="I73" s="275"/>
      <c r="J73" s="275"/>
      <c r="K73" s="275"/>
      <c r="L73" s="275"/>
      <c r="M73" s="275"/>
      <c r="N73" s="275"/>
      <c r="O73" s="275"/>
      <c r="P73" s="275"/>
      <c r="Q73" s="276"/>
      <c r="R73" s="275"/>
      <c r="S73" s="275"/>
      <c r="U73" s="275"/>
      <c r="V73" s="275"/>
    </row>
    <row r="74" spans="2:22" ht="15.75">
      <c r="B74" s="274"/>
      <c r="C74" s="274"/>
      <c r="D74" s="274"/>
      <c r="E74" s="274"/>
      <c r="F74" s="274"/>
      <c r="G74" s="274"/>
      <c r="H74" s="274"/>
      <c r="I74" s="275"/>
      <c r="J74" s="275"/>
      <c r="K74" s="275"/>
      <c r="L74" s="275"/>
      <c r="M74" s="275"/>
      <c r="N74" s="275"/>
      <c r="O74" s="275"/>
      <c r="P74" s="275"/>
      <c r="Q74" s="276"/>
      <c r="R74" s="275"/>
      <c r="S74" s="275"/>
      <c r="U74" s="275"/>
      <c r="V74" s="275"/>
    </row>
    <row r="75" spans="2:22" ht="15.75">
      <c r="B75" s="274"/>
      <c r="C75" s="274"/>
      <c r="D75" s="274"/>
      <c r="E75" s="274"/>
      <c r="F75" s="274"/>
      <c r="G75" s="274"/>
      <c r="H75" s="274"/>
      <c r="I75" s="275"/>
      <c r="J75" s="275"/>
      <c r="K75" s="275"/>
      <c r="L75" s="275"/>
      <c r="M75" s="275"/>
      <c r="N75" s="275"/>
      <c r="O75" s="275"/>
      <c r="P75" s="275"/>
      <c r="Q75" s="276"/>
      <c r="R75" s="275"/>
      <c r="S75" s="275"/>
      <c r="U75" s="275"/>
      <c r="V75" s="275"/>
    </row>
    <row r="76" spans="2:22" ht="15.75">
      <c r="B76" s="274"/>
      <c r="C76" s="274"/>
      <c r="D76" s="274"/>
      <c r="E76" s="274"/>
      <c r="F76" s="274"/>
      <c r="G76" s="274"/>
      <c r="H76" s="274"/>
      <c r="I76" s="275"/>
      <c r="J76" s="275"/>
      <c r="K76" s="275"/>
      <c r="L76" s="275"/>
      <c r="M76" s="275"/>
      <c r="N76" s="275"/>
      <c r="O76" s="275"/>
      <c r="P76" s="275"/>
      <c r="Q76" s="276"/>
      <c r="R76" s="275"/>
      <c r="S76" s="275"/>
      <c r="U76" s="275"/>
      <c r="V76" s="275"/>
    </row>
    <row r="77" spans="2:22" ht="15.75">
      <c r="B77" s="274"/>
      <c r="C77" s="274"/>
      <c r="D77" s="274"/>
      <c r="E77" s="274"/>
      <c r="F77" s="274"/>
      <c r="G77" s="274"/>
      <c r="H77" s="274"/>
      <c r="I77" s="275"/>
      <c r="J77" s="275"/>
      <c r="K77" s="275"/>
      <c r="L77" s="275"/>
      <c r="M77" s="275"/>
      <c r="N77" s="275"/>
      <c r="O77" s="275"/>
      <c r="P77" s="275"/>
      <c r="Q77" s="276"/>
      <c r="R77" s="275"/>
      <c r="S77" s="275"/>
      <c r="U77" s="275"/>
      <c r="V77" s="275"/>
    </row>
    <row r="78" spans="2:22" ht="15.75">
      <c r="B78" s="274"/>
      <c r="C78" s="274"/>
      <c r="D78" s="274"/>
      <c r="E78" s="274"/>
      <c r="F78" s="274"/>
      <c r="G78" s="274"/>
      <c r="H78" s="274"/>
      <c r="I78" s="275"/>
      <c r="J78" s="275"/>
      <c r="K78" s="275"/>
      <c r="L78" s="275"/>
      <c r="M78" s="275"/>
      <c r="N78" s="275"/>
      <c r="O78" s="275"/>
      <c r="P78" s="275"/>
      <c r="Q78" s="276"/>
      <c r="R78" s="275"/>
      <c r="S78" s="275"/>
      <c r="U78" s="275"/>
      <c r="V78" s="275"/>
    </row>
    <row r="79" spans="2:22" ht="15.75">
      <c r="B79" s="274"/>
      <c r="C79" s="274"/>
      <c r="D79" s="274"/>
      <c r="E79" s="274"/>
      <c r="F79" s="274"/>
      <c r="G79" s="274"/>
      <c r="H79" s="274"/>
      <c r="I79" s="275"/>
      <c r="J79" s="275"/>
      <c r="K79" s="275"/>
      <c r="L79" s="275"/>
      <c r="M79" s="275"/>
      <c r="N79" s="275"/>
      <c r="O79" s="275"/>
      <c r="P79" s="275"/>
      <c r="Q79" s="276"/>
      <c r="R79" s="275"/>
      <c r="S79" s="275"/>
      <c r="U79" s="275"/>
      <c r="V79" s="275"/>
    </row>
    <row r="80" spans="2:22" ht="15.75">
      <c r="B80" s="274"/>
      <c r="C80" s="274"/>
      <c r="D80" s="274"/>
      <c r="E80" s="274"/>
      <c r="F80" s="274"/>
      <c r="G80" s="274"/>
      <c r="H80" s="274"/>
      <c r="I80" s="275"/>
      <c r="J80" s="275"/>
      <c r="K80" s="275"/>
      <c r="L80" s="275"/>
      <c r="M80" s="275"/>
      <c r="N80" s="275"/>
      <c r="O80" s="275"/>
      <c r="P80" s="275"/>
      <c r="Q80" s="276"/>
      <c r="R80" s="275"/>
      <c r="S80" s="275"/>
      <c r="U80" s="275"/>
      <c r="V80" s="275"/>
    </row>
    <row r="81" spans="2:22" ht="15.75">
      <c r="B81" s="274"/>
      <c r="C81" s="274"/>
      <c r="D81" s="274"/>
      <c r="E81" s="274"/>
      <c r="F81" s="274"/>
      <c r="G81" s="274"/>
      <c r="H81" s="274"/>
      <c r="I81" s="275"/>
      <c r="J81" s="275"/>
      <c r="K81" s="275"/>
      <c r="L81" s="275"/>
      <c r="M81" s="275"/>
      <c r="N81" s="275"/>
      <c r="O81" s="275"/>
      <c r="P81" s="275"/>
      <c r="Q81" s="276"/>
      <c r="R81" s="275"/>
      <c r="S81" s="275"/>
      <c r="U81" s="275"/>
      <c r="V81" s="275"/>
    </row>
  </sheetData>
  <sheetProtection/>
  <mergeCells count="14">
    <mergeCell ref="T6:T8"/>
    <mergeCell ref="U6:U8"/>
    <mergeCell ref="V6:V8"/>
    <mergeCell ref="R7:R8"/>
    <mergeCell ref="A6:A11"/>
    <mergeCell ref="A3:K3"/>
    <mergeCell ref="L3:Y3"/>
    <mergeCell ref="A5:B5"/>
    <mergeCell ref="L6:S6"/>
    <mergeCell ref="W6:W8"/>
    <mergeCell ref="X6:X8"/>
    <mergeCell ref="Y6:Y11"/>
    <mergeCell ref="D7:K7"/>
    <mergeCell ref="L7:Q7"/>
  </mergeCells>
  <printOptions horizontalCentered="1"/>
  <pageMargins left="0.984251968503937" right="0.87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29"/>
  <sheetViews>
    <sheetView view="pageBreakPreview" zoomScale="91" zoomScaleSheetLayoutView="91" zoomScalePageLayoutView="0" workbookViewId="0" topLeftCell="A1">
      <selection activeCell="L32" sqref="L32"/>
    </sheetView>
  </sheetViews>
  <sheetFormatPr defaultColWidth="7.99609375" defaultRowHeight="13.5"/>
  <cols>
    <col min="1" max="1" width="20.10546875" style="74" customWidth="1"/>
    <col min="2" max="2" width="14.99609375" style="76" customWidth="1"/>
    <col min="3" max="3" width="14.5546875" style="76" customWidth="1"/>
    <col min="4" max="5" width="15.4453125" style="74" customWidth="1"/>
    <col min="6" max="6" width="14.88671875" style="74" customWidth="1"/>
    <col min="7" max="7" width="14.5546875" style="74" customWidth="1"/>
    <col min="8" max="8" width="22.3359375" style="74" customWidth="1"/>
    <col min="9" max="11" width="0.55078125" style="74" customWidth="1"/>
    <col min="12" max="16384" width="7.99609375" style="74" customWidth="1"/>
  </cols>
  <sheetData>
    <row r="1" spans="1:8" s="90" customFormat="1" ht="11.25">
      <c r="A1" s="84" t="s">
        <v>104</v>
      </c>
      <c r="B1" s="89"/>
      <c r="C1" s="89"/>
      <c r="H1" s="91" t="s">
        <v>30</v>
      </c>
    </row>
    <row r="2" spans="1:8" s="123" customFormat="1" ht="12">
      <c r="A2" s="122"/>
      <c r="B2" s="122"/>
      <c r="C2" s="122"/>
      <c r="H2" s="122"/>
    </row>
    <row r="3" spans="1:8" s="168" customFormat="1" ht="26.25" customHeight="1">
      <c r="A3" s="166" t="s">
        <v>106</v>
      </c>
      <c r="B3" s="167"/>
      <c r="C3" s="167"/>
      <c r="D3" s="166"/>
      <c r="E3" s="166" t="s">
        <v>29</v>
      </c>
      <c r="F3" s="166"/>
      <c r="G3" s="166"/>
      <c r="H3" s="166"/>
    </row>
    <row r="4" spans="1:6" s="200" customFormat="1" ht="12.75">
      <c r="A4" s="197"/>
      <c r="B4" s="198"/>
      <c r="C4" s="198"/>
      <c r="D4" s="199"/>
      <c r="E4" s="199"/>
      <c r="F4" s="199"/>
    </row>
    <row r="5" spans="1:9" s="200" customFormat="1" ht="13.5" thickBot="1">
      <c r="A5" s="200" t="s">
        <v>112</v>
      </c>
      <c r="D5" s="323" t="s">
        <v>411</v>
      </c>
      <c r="F5" s="201"/>
      <c r="G5" s="201"/>
      <c r="H5" s="201" t="s">
        <v>27</v>
      </c>
      <c r="I5" s="201"/>
    </row>
    <row r="6" spans="1:8" s="200" customFormat="1" ht="15" customHeight="1">
      <c r="A6" s="1082" t="s">
        <v>396</v>
      </c>
      <c r="B6" s="534" t="s">
        <v>403</v>
      </c>
      <c r="C6" s="534" t="s">
        <v>404</v>
      </c>
      <c r="D6" s="535" t="s">
        <v>405</v>
      </c>
      <c r="E6" s="534" t="s">
        <v>406</v>
      </c>
      <c r="F6" s="535" t="s">
        <v>407</v>
      </c>
      <c r="G6" s="534" t="s">
        <v>408</v>
      </c>
      <c r="H6" s="1068" t="s">
        <v>22</v>
      </c>
    </row>
    <row r="7" spans="1:8" s="200" customFormat="1" ht="15" customHeight="1">
      <c r="A7" s="1083"/>
      <c r="B7" s="536"/>
      <c r="C7" s="536"/>
      <c r="D7" s="537"/>
      <c r="E7" s="536"/>
      <c r="F7" s="536"/>
      <c r="G7" s="536" t="s">
        <v>409</v>
      </c>
      <c r="H7" s="1069"/>
    </row>
    <row r="8" spans="1:8" s="200" customFormat="1" ht="15" customHeight="1">
      <c r="A8" s="1083" t="s">
        <v>410</v>
      </c>
      <c r="B8" s="536"/>
      <c r="C8" s="536" t="s">
        <v>397</v>
      </c>
      <c r="D8" s="538" t="s">
        <v>28</v>
      </c>
      <c r="E8" s="536"/>
      <c r="F8" s="538" t="s">
        <v>399</v>
      </c>
      <c r="G8" s="536" t="s">
        <v>35</v>
      </c>
      <c r="H8" s="1069" t="s">
        <v>23</v>
      </c>
    </row>
    <row r="9" spans="1:8" s="200" customFormat="1" ht="15" customHeight="1">
      <c r="A9" s="1084"/>
      <c r="B9" s="539" t="s">
        <v>24</v>
      </c>
      <c r="C9" s="539" t="s">
        <v>398</v>
      </c>
      <c r="D9" s="540" t="s">
        <v>400</v>
      </c>
      <c r="E9" s="539" t="s">
        <v>401</v>
      </c>
      <c r="F9" s="540" t="s">
        <v>402</v>
      </c>
      <c r="G9" s="539" t="s">
        <v>36</v>
      </c>
      <c r="H9" s="1070"/>
    </row>
    <row r="10" spans="1:8" s="285" customFormat="1" ht="25.5" customHeight="1">
      <c r="A10" s="541">
        <v>2015</v>
      </c>
      <c r="B10" s="542">
        <v>6053779</v>
      </c>
      <c r="C10" s="542">
        <v>6841178</v>
      </c>
      <c r="D10" s="542">
        <v>6841178</v>
      </c>
      <c r="E10" s="542">
        <v>0</v>
      </c>
      <c r="F10" s="542">
        <v>0</v>
      </c>
      <c r="G10" s="542">
        <v>787399</v>
      </c>
      <c r="H10" s="543">
        <v>2015</v>
      </c>
    </row>
    <row r="11" spans="1:8" s="285" customFormat="1" ht="25.5" customHeight="1">
      <c r="A11" s="541">
        <v>2016</v>
      </c>
      <c r="B11" s="542">
        <v>5610397</v>
      </c>
      <c r="C11" s="542">
        <v>6068224</v>
      </c>
      <c r="D11" s="542">
        <v>6068224</v>
      </c>
      <c r="E11" s="542">
        <v>0</v>
      </c>
      <c r="F11" s="542">
        <v>0</v>
      </c>
      <c r="G11" s="542">
        <v>457827</v>
      </c>
      <c r="H11" s="543">
        <v>2016</v>
      </c>
    </row>
    <row r="12" spans="1:8" s="285" customFormat="1" ht="25.5" customHeight="1">
      <c r="A12" s="541">
        <v>2017</v>
      </c>
      <c r="B12" s="542">
        <v>6324868</v>
      </c>
      <c r="C12" s="542">
        <v>7703445</v>
      </c>
      <c r="D12" s="542">
        <v>7703445</v>
      </c>
      <c r="E12" s="542">
        <v>0</v>
      </c>
      <c r="F12" s="542">
        <v>0</v>
      </c>
      <c r="G12" s="542">
        <v>1378577</v>
      </c>
      <c r="H12" s="543">
        <v>2017</v>
      </c>
    </row>
    <row r="13" spans="1:8" s="285" customFormat="1" ht="25.5" customHeight="1">
      <c r="A13" s="541">
        <v>2018</v>
      </c>
      <c r="B13" s="542">
        <v>8593081</v>
      </c>
      <c r="C13" s="542">
        <v>8593314</v>
      </c>
      <c r="D13" s="542">
        <v>8593314</v>
      </c>
      <c r="E13" s="542">
        <v>0</v>
      </c>
      <c r="F13" s="542">
        <v>0</v>
      </c>
      <c r="G13" s="542">
        <v>233</v>
      </c>
      <c r="H13" s="543">
        <v>2018</v>
      </c>
    </row>
    <row r="14" spans="1:8" s="324" customFormat="1" ht="25.5" customHeight="1">
      <c r="A14" s="544">
        <v>2019</v>
      </c>
      <c r="B14" s="545">
        <f>SUM(B15:B26)</f>
        <v>8435000</v>
      </c>
      <c r="C14" s="545">
        <f>SUM(C15:C26)</f>
        <v>8937827</v>
      </c>
      <c r="D14" s="545">
        <f>SUM(D15:D26)</f>
        <v>8937827</v>
      </c>
      <c r="E14" s="545">
        <f>SUM(E15:E26)</f>
        <v>0</v>
      </c>
      <c r="F14" s="545">
        <f>SUM(F15:F26)</f>
        <v>0</v>
      </c>
      <c r="G14" s="545">
        <f>D14-B14</f>
        <v>502827</v>
      </c>
      <c r="H14" s="546">
        <v>2019</v>
      </c>
    </row>
    <row r="15" spans="1:8" s="73" customFormat="1" ht="25.5" customHeight="1">
      <c r="A15" s="547" t="s">
        <v>91</v>
      </c>
      <c r="B15" s="513">
        <v>2413000</v>
      </c>
      <c r="C15" s="514">
        <v>2831000</v>
      </c>
      <c r="D15" s="514">
        <v>2831000</v>
      </c>
      <c r="E15" s="514">
        <v>0</v>
      </c>
      <c r="F15" s="514">
        <v>0</v>
      </c>
      <c r="G15" s="514">
        <f>D15-B15</f>
        <v>418000</v>
      </c>
      <c r="H15" s="548" t="s">
        <v>37</v>
      </c>
    </row>
    <row r="16" spans="1:8" s="73" customFormat="1" ht="34.5" customHeight="1">
      <c r="A16" s="547" t="s">
        <v>92</v>
      </c>
      <c r="B16" s="513">
        <v>0</v>
      </c>
      <c r="C16" s="514">
        <v>0</v>
      </c>
      <c r="D16" s="514">
        <v>0</v>
      </c>
      <c r="E16" s="514">
        <v>0</v>
      </c>
      <c r="F16" s="514">
        <v>0</v>
      </c>
      <c r="G16" s="514">
        <f aca="true" t="shared" si="0" ref="G16:G26">D16-B16</f>
        <v>0</v>
      </c>
      <c r="H16" s="548" t="s">
        <v>38</v>
      </c>
    </row>
    <row r="17" spans="1:8" s="73" customFormat="1" ht="29.25" customHeight="1">
      <c r="A17" s="547" t="s">
        <v>93</v>
      </c>
      <c r="B17" s="513">
        <v>0</v>
      </c>
      <c r="C17" s="514">
        <v>0</v>
      </c>
      <c r="D17" s="514">
        <v>0</v>
      </c>
      <c r="E17" s="514">
        <v>0</v>
      </c>
      <c r="F17" s="514">
        <v>0</v>
      </c>
      <c r="G17" s="514">
        <f t="shared" si="0"/>
        <v>0</v>
      </c>
      <c r="H17" s="548" t="s">
        <v>262</v>
      </c>
    </row>
    <row r="18" spans="1:8" s="73" customFormat="1" ht="25.5" customHeight="1">
      <c r="A18" s="547" t="s">
        <v>94</v>
      </c>
      <c r="B18" s="513">
        <v>0</v>
      </c>
      <c r="C18" s="514">
        <v>0</v>
      </c>
      <c r="D18" s="514">
        <v>0</v>
      </c>
      <c r="E18" s="514">
        <v>0</v>
      </c>
      <c r="F18" s="514">
        <v>0</v>
      </c>
      <c r="G18" s="514">
        <f t="shared" si="0"/>
        <v>0</v>
      </c>
      <c r="H18" s="548" t="s">
        <v>39</v>
      </c>
    </row>
    <row r="19" spans="1:8" s="73" customFormat="1" ht="25.5" customHeight="1">
      <c r="A19" s="547" t="s">
        <v>95</v>
      </c>
      <c r="B19" s="513">
        <v>5872231</v>
      </c>
      <c r="C19" s="514">
        <v>5952230</v>
      </c>
      <c r="D19" s="514">
        <v>5952230</v>
      </c>
      <c r="E19" s="514">
        <v>0</v>
      </c>
      <c r="F19" s="514">
        <v>0</v>
      </c>
      <c r="G19" s="514">
        <f t="shared" si="0"/>
        <v>79999</v>
      </c>
      <c r="H19" s="549" t="s">
        <v>40</v>
      </c>
    </row>
    <row r="20" spans="1:8" s="73" customFormat="1" ht="25.5" customHeight="1">
      <c r="A20" s="547" t="s">
        <v>96</v>
      </c>
      <c r="B20" s="513">
        <v>100000</v>
      </c>
      <c r="C20" s="514">
        <v>93328</v>
      </c>
      <c r="D20" s="514">
        <v>93328</v>
      </c>
      <c r="E20" s="514">
        <v>0</v>
      </c>
      <c r="F20" s="514">
        <v>0</v>
      </c>
      <c r="G20" s="514">
        <f t="shared" si="0"/>
        <v>-6672</v>
      </c>
      <c r="H20" s="549" t="s">
        <v>41</v>
      </c>
    </row>
    <row r="21" spans="1:8" s="73" customFormat="1" ht="25.5" customHeight="1">
      <c r="A21" s="547" t="s">
        <v>97</v>
      </c>
      <c r="B21" s="513">
        <v>1919</v>
      </c>
      <c r="C21" s="514">
        <v>2200</v>
      </c>
      <c r="D21" s="514">
        <v>2200</v>
      </c>
      <c r="E21" s="514">
        <v>0</v>
      </c>
      <c r="F21" s="514">
        <v>0</v>
      </c>
      <c r="G21" s="514">
        <f t="shared" si="0"/>
        <v>281</v>
      </c>
      <c r="H21" s="549" t="s">
        <v>42</v>
      </c>
    </row>
    <row r="22" spans="1:8" s="73" customFormat="1" ht="25.5" customHeight="1">
      <c r="A22" s="547" t="s">
        <v>98</v>
      </c>
      <c r="B22" s="513">
        <v>0</v>
      </c>
      <c r="C22" s="514">
        <v>0</v>
      </c>
      <c r="D22" s="514">
        <v>0</v>
      </c>
      <c r="E22" s="514">
        <v>0</v>
      </c>
      <c r="F22" s="514">
        <v>0</v>
      </c>
      <c r="G22" s="514">
        <f t="shared" si="0"/>
        <v>0</v>
      </c>
      <c r="H22" s="550" t="s">
        <v>43</v>
      </c>
    </row>
    <row r="23" spans="1:8" s="73" customFormat="1" ht="25.5" customHeight="1">
      <c r="A23" s="547" t="s">
        <v>99</v>
      </c>
      <c r="B23" s="513">
        <v>26273</v>
      </c>
      <c r="C23" s="514">
        <v>24326</v>
      </c>
      <c r="D23" s="514">
        <v>24326</v>
      </c>
      <c r="E23" s="514">
        <v>0</v>
      </c>
      <c r="F23" s="514">
        <v>0</v>
      </c>
      <c r="G23" s="514">
        <f t="shared" si="0"/>
        <v>-1947</v>
      </c>
      <c r="H23" s="550" t="s">
        <v>44</v>
      </c>
    </row>
    <row r="24" spans="1:8" s="73" customFormat="1" ht="25.5" customHeight="1">
      <c r="A24" s="547" t="s">
        <v>100</v>
      </c>
      <c r="B24" s="513">
        <v>21577</v>
      </c>
      <c r="C24" s="514">
        <v>34743</v>
      </c>
      <c r="D24" s="514">
        <v>34743</v>
      </c>
      <c r="E24" s="514">
        <v>0</v>
      </c>
      <c r="F24" s="514">
        <v>0</v>
      </c>
      <c r="G24" s="514">
        <f t="shared" si="0"/>
        <v>13166</v>
      </c>
      <c r="H24" s="550" t="s">
        <v>25</v>
      </c>
    </row>
    <row r="25" spans="1:8" s="73" customFormat="1" ht="25.5" customHeight="1">
      <c r="A25" s="547" t="s">
        <v>101</v>
      </c>
      <c r="B25" s="513">
        <v>0</v>
      </c>
      <c r="C25" s="514">
        <v>0</v>
      </c>
      <c r="D25" s="514">
        <v>0</v>
      </c>
      <c r="E25" s="514">
        <v>0</v>
      </c>
      <c r="F25" s="514">
        <v>0</v>
      </c>
      <c r="G25" s="514">
        <f t="shared" si="0"/>
        <v>0</v>
      </c>
      <c r="H25" s="551" t="s">
        <v>26</v>
      </c>
    </row>
    <row r="26" spans="1:8" s="73" customFormat="1" ht="26.25" customHeight="1">
      <c r="A26" s="547" t="s">
        <v>102</v>
      </c>
      <c r="B26" s="513">
        <v>0</v>
      </c>
      <c r="C26" s="514">
        <v>0</v>
      </c>
      <c r="D26" s="514">
        <v>0</v>
      </c>
      <c r="E26" s="514">
        <v>0</v>
      </c>
      <c r="F26" s="514">
        <v>0</v>
      </c>
      <c r="G26" s="514">
        <f t="shared" si="0"/>
        <v>0</v>
      </c>
      <c r="H26" s="552" t="s">
        <v>45</v>
      </c>
    </row>
    <row r="27" spans="1:8" ht="3" customHeight="1" thickBot="1">
      <c r="A27" s="297"/>
      <c r="B27" s="298"/>
      <c r="C27" s="298"/>
      <c r="D27" s="298"/>
      <c r="E27" s="298"/>
      <c r="F27" s="298"/>
      <c r="G27" s="299">
        <v>0</v>
      </c>
      <c r="H27" s="300"/>
    </row>
    <row r="28" spans="2:8" ht="3" customHeight="1">
      <c r="B28" s="74"/>
      <c r="C28" s="74"/>
      <c r="G28" s="75"/>
      <c r="H28" s="72"/>
    </row>
    <row r="29" spans="1:7" ht="14.25" customHeight="1">
      <c r="A29" s="10" t="s">
        <v>259</v>
      </c>
      <c r="E29" s="77" t="s">
        <v>34</v>
      </c>
      <c r="G29" s="78"/>
    </row>
  </sheetData>
  <sheetProtection/>
  <mergeCells count="4">
    <mergeCell ref="A6:A7"/>
    <mergeCell ref="A8:A9"/>
    <mergeCell ref="H6:H7"/>
    <mergeCell ref="H8:H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8"/>
  <sheetViews>
    <sheetView tabSelected="1" view="pageBreakPreview" zoomScale="86" zoomScaleSheetLayoutView="86" zoomScalePageLayoutView="0" workbookViewId="0" topLeftCell="A1">
      <selection activeCell="C16" sqref="C16"/>
    </sheetView>
  </sheetViews>
  <sheetFormatPr defaultColWidth="7.99609375" defaultRowHeight="13.5"/>
  <cols>
    <col min="1" max="1" width="15.6640625" style="366" customWidth="1"/>
    <col min="2" max="2" width="12.4453125" style="366" customWidth="1"/>
    <col min="3" max="3" width="12.5546875" style="366" customWidth="1"/>
    <col min="4" max="4" width="12.10546875" style="366" customWidth="1"/>
    <col min="5" max="5" width="12.3359375" style="366" customWidth="1"/>
    <col min="6" max="6" width="12.5546875" style="359" customWidth="1"/>
    <col min="7" max="7" width="12.10546875" style="359" customWidth="1"/>
    <col min="8" max="8" width="12.3359375" style="359" customWidth="1"/>
    <col min="9" max="9" width="12.21484375" style="359" customWidth="1"/>
    <col min="10" max="10" width="16.10546875" style="359" customWidth="1"/>
    <col min="11" max="12" width="0.78125" style="359" customWidth="1"/>
    <col min="13" max="13" width="0.9921875" style="359" customWidth="1"/>
    <col min="14" max="14" width="11.77734375" style="359" bestFit="1" customWidth="1"/>
    <col min="15" max="16384" width="7.99609375" style="359" customWidth="1"/>
  </cols>
  <sheetData>
    <row r="1" spans="1:10" s="344" customFormat="1" ht="11.25">
      <c r="A1" s="84" t="s">
        <v>235</v>
      </c>
      <c r="B1" s="343"/>
      <c r="C1" s="343"/>
      <c r="D1" s="343"/>
      <c r="E1" s="343"/>
      <c r="J1" s="345" t="s">
        <v>236</v>
      </c>
    </row>
    <row r="2" spans="1:5" s="348" customFormat="1" ht="15.75">
      <c r="A2" s="346"/>
      <c r="B2" s="347"/>
      <c r="C2" s="347"/>
      <c r="D2" s="347"/>
      <c r="E2" s="347"/>
    </row>
    <row r="3" spans="1:10" s="351" customFormat="1" ht="26.25" customHeight="1">
      <c r="A3" s="349" t="s">
        <v>237</v>
      </c>
      <c r="B3" s="349"/>
      <c r="C3" s="349"/>
      <c r="D3" s="349"/>
      <c r="E3" s="349"/>
      <c r="F3" s="350" t="s">
        <v>238</v>
      </c>
      <c r="G3" s="350"/>
      <c r="H3" s="350"/>
      <c r="I3" s="350"/>
      <c r="J3" s="350"/>
    </row>
    <row r="4" spans="2:5" s="352" customFormat="1" ht="12.75">
      <c r="B4" s="353"/>
      <c r="C4" s="353"/>
      <c r="D4" s="353"/>
      <c r="E4" s="353"/>
    </row>
    <row r="5" spans="1:11" s="352" customFormat="1" ht="18.75" customHeight="1" thickBot="1">
      <c r="A5" s="352" t="s">
        <v>112</v>
      </c>
      <c r="E5" s="323" t="s">
        <v>411</v>
      </c>
      <c r="I5" s="354"/>
      <c r="J5" s="354" t="s">
        <v>239</v>
      </c>
      <c r="K5" s="355"/>
    </row>
    <row r="6" spans="1:10" s="352" customFormat="1" ht="15" customHeight="1" thickTop="1">
      <c r="A6" s="1087" t="s">
        <v>395</v>
      </c>
      <c r="B6" s="1091" t="s">
        <v>426</v>
      </c>
      <c r="C6" s="554" t="s">
        <v>427</v>
      </c>
      <c r="D6" s="554"/>
      <c r="E6" s="555"/>
      <c r="F6" s="1094" t="s">
        <v>418</v>
      </c>
      <c r="G6" s="1096" t="s">
        <v>428</v>
      </c>
      <c r="H6" s="1097" t="s">
        <v>419</v>
      </c>
      <c r="I6" s="1096" t="s">
        <v>429</v>
      </c>
      <c r="J6" s="1068" t="s">
        <v>240</v>
      </c>
    </row>
    <row r="7" spans="1:10" s="352" customFormat="1" ht="15" customHeight="1">
      <c r="A7" s="1088"/>
      <c r="B7" s="1089"/>
      <c r="C7" s="556" t="s">
        <v>422</v>
      </c>
      <c r="D7" s="556"/>
      <c r="E7" s="557"/>
      <c r="F7" s="1095"/>
      <c r="G7" s="1089"/>
      <c r="H7" s="1095"/>
      <c r="I7" s="1089"/>
      <c r="J7" s="1069"/>
    </row>
    <row r="8" spans="1:10" s="352" customFormat="1" ht="15" customHeight="1">
      <c r="A8" s="1088"/>
      <c r="B8" s="1089"/>
      <c r="C8" s="558" t="s">
        <v>430</v>
      </c>
      <c r="D8" s="558" t="s">
        <v>431</v>
      </c>
      <c r="E8" s="559" t="s">
        <v>432</v>
      </c>
      <c r="F8" s="1095"/>
      <c r="G8" s="1089"/>
      <c r="H8" s="1095"/>
      <c r="I8" s="1089"/>
      <c r="J8" s="1069"/>
    </row>
    <row r="9" spans="1:10" s="352" customFormat="1" ht="15" customHeight="1">
      <c r="A9" s="1085" t="s">
        <v>433</v>
      </c>
      <c r="B9" s="1089" t="s">
        <v>24</v>
      </c>
      <c r="C9" s="560" t="s">
        <v>412</v>
      </c>
      <c r="D9" s="560" t="s">
        <v>414</v>
      </c>
      <c r="E9" s="561" t="s">
        <v>417</v>
      </c>
      <c r="F9" s="1092" t="s">
        <v>241</v>
      </c>
      <c r="G9" s="1089" t="s">
        <v>242</v>
      </c>
      <c r="H9" s="1098" t="s">
        <v>420</v>
      </c>
      <c r="I9" s="1089" t="s">
        <v>421</v>
      </c>
      <c r="J9" s="1069" t="s">
        <v>23</v>
      </c>
    </row>
    <row r="10" spans="1:11" s="352" customFormat="1" ht="15" customHeight="1">
      <c r="A10" s="1085"/>
      <c r="B10" s="1089"/>
      <c r="C10" s="562" t="s">
        <v>434</v>
      </c>
      <c r="D10" s="562" t="s">
        <v>415</v>
      </c>
      <c r="E10" s="563"/>
      <c r="F10" s="1092"/>
      <c r="G10" s="1089"/>
      <c r="H10" s="1089"/>
      <c r="I10" s="1089"/>
      <c r="J10" s="1069"/>
      <c r="K10" s="356"/>
    </row>
    <row r="11" spans="1:11" s="352" customFormat="1" ht="15" customHeight="1">
      <c r="A11" s="1086"/>
      <c r="B11" s="1090"/>
      <c r="C11" s="564" t="s">
        <v>413</v>
      </c>
      <c r="D11" s="564" t="s">
        <v>416</v>
      </c>
      <c r="E11" s="565" t="s">
        <v>435</v>
      </c>
      <c r="F11" s="1093"/>
      <c r="G11" s="1090"/>
      <c r="H11" s="1090"/>
      <c r="I11" s="1090"/>
      <c r="J11" s="1070"/>
      <c r="K11" s="553"/>
    </row>
    <row r="12" spans="1:10" s="357" customFormat="1" ht="36.75" customHeight="1">
      <c r="A12" s="566">
        <v>2015</v>
      </c>
      <c r="B12" s="567">
        <v>35025755</v>
      </c>
      <c r="C12" s="567">
        <v>6546434</v>
      </c>
      <c r="D12" s="567">
        <v>0</v>
      </c>
      <c r="E12" s="567">
        <v>0</v>
      </c>
      <c r="F12" s="567">
        <v>41572189</v>
      </c>
      <c r="G12" s="567">
        <v>40681691</v>
      </c>
      <c r="H12" s="567">
        <v>708036</v>
      </c>
      <c r="I12" s="567">
        <v>182453</v>
      </c>
      <c r="J12" s="568">
        <v>2015</v>
      </c>
    </row>
    <row r="13" spans="1:10" s="357" customFormat="1" ht="36.75" customHeight="1">
      <c r="A13" s="566">
        <v>2016</v>
      </c>
      <c r="B13" s="567">
        <v>39905239</v>
      </c>
      <c r="C13" s="567">
        <v>708036</v>
      </c>
      <c r="D13" s="567">
        <v>0</v>
      </c>
      <c r="E13" s="567">
        <v>0</v>
      </c>
      <c r="F13" s="567">
        <v>40613275</v>
      </c>
      <c r="G13" s="567">
        <v>36297163</v>
      </c>
      <c r="H13" s="567">
        <v>4118947</v>
      </c>
      <c r="I13" s="567">
        <v>197165</v>
      </c>
      <c r="J13" s="568">
        <v>2016</v>
      </c>
    </row>
    <row r="14" spans="1:10" s="357" customFormat="1" ht="36.75" customHeight="1">
      <c r="A14" s="566">
        <v>2017</v>
      </c>
      <c r="B14" s="567">
        <v>45605330</v>
      </c>
      <c r="C14" s="567">
        <v>4153347</v>
      </c>
      <c r="D14" s="567">
        <v>0</v>
      </c>
      <c r="E14" s="567">
        <v>0</v>
      </c>
      <c r="F14" s="567">
        <v>49758677</v>
      </c>
      <c r="G14" s="567">
        <v>42835153</v>
      </c>
      <c r="H14" s="567">
        <v>6555059</v>
      </c>
      <c r="I14" s="567">
        <v>368465</v>
      </c>
      <c r="J14" s="568">
        <v>2017</v>
      </c>
    </row>
    <row r="15" spans="1:10" s="357" customFormat="1" ht="36.75" customHeight="1">
      <c r="A15" s="566">
        <v>2018</v>
      </c>
      <c r="B15" s="567">
        <v>48828022</v>
      </c>
      <c r="C15" s="567">
        <v>7589959</v>
      </c>
      <c r="D15" s="567">
        <v>0</v>
      </c>
      <c r="E15" s="567">
        <v>0</v>
      </c>
      <c r="F15" s="567">
        <v>56417981</v>
      </c>
      <c r="G15" s="567">
        <v>48610534</v>
      </c>
      <c r="H15" s="567">
        <v>7521064</v>
      </c>
      <c r="I15" s="567">
        <v>286377</v>
      </c>
      <c r="J15" s="568">
        <v>2018</v>
      </c>
    </row>
    <row r="16" spans="1:10" s="357" customFormat="1" ht="36.75" customHeight="1">
      <c r="A16" s="569">
        <v>2019</v>
      </c>
      <c r="B16" s="570">
        <f>SUM(B17:B24)</f>
        <v>43872550</v>
      </c>
      <c r="C16" s="1110">
        <f aca="true" t="shared" si="0" ref="C16:I16">SUM(C17:C24)</f>
        <v>7642893</v>
      </c>
      <c r="D16" s="570">
        <f t="shared" si="0"/>
        <v>0</v>
      </c>
      <c r="E16" s="570">
        <f t="shared" si="0"/>
        <v>0</v>
      </c>
      <c r="F16" s="570">
        <f t="shared" si="0"/>
        <v>51515443</v>
      </c>
      <c r="G16" s="570">
        <f t="shared" si="0"/>
        <v>40600789</v>
      </c>
      <c r="H16" s="570">
        <f t="shared" si="0"/>
        <v>10798401</v>
      </c>
      <c r="I16" s="570">
        <f t="shared" si="0"/>
        <v>116246</v>
      </c>
      <c r="J16" s="571">
        <v>2019</v>
      </c>
    </row>
    <row r="17" spans="1:10" s="358" customFormat="1" ht="32.25" customHeight="1">
      <c r="A17" s="572" t="s">
        <v>243</v>
      </c>
      <c r="B17" s="457">
        <v>95307</v>
      </c>
      <c r="C17" s="514">
        <v>0</v>
      </c>
      <c r="D17" s="514">
        <v>0</v>
      </c>
      <c r="E17" s="514">
        <v>0</v>
      </c>
      <c r="F17" s="573">
        <v>95307</v>
      </c>
      <c r="G17" s="573">
        <v>94195</v>
      </c>
      <c r="H17" s="573">
        <v>0</v>
      </c>
      <c r="I17" s="573">
        <v>1111</v>
      </c>
      <c r="J17" s="574" t="s">
        <v>263</v>
      </c>
    </row>
    <row r="18" spans="1:14" s="358" customFormat="1" ht="32.25" customHeight="1">
      <c r="A18" s="572" t="s">
        <v>244</v>
      </c>
      <c r="B18" s="457">
        <v>1736956</v>
      </c>
      <c r="C18" s="514">
        <v>94100</v>
      </c>
      <c r="D18" s="514">
        <v>0</v>
      </c>
      <c r="E18" s="514">
        <v>0</v>
      </c>
      <c r="F18" s="573">
        <v>1831056</v>
      </c>
      <c r="G18" s="573">
        <v>1726660</v>
      </c>
      <c r="H18" s="573">
        <v>94514</v>
      </c>
      <c r="I18" s="573">
        <v>9881</v>
      </c>
      <c r="J18" s="574" t="s">
        <v>245</v>
      </c>
      <c r="N18" s="368"/>
    </row>
    <row r="19" spans="1:10" s="358" customFormat="1" ht="32.25" customHeight="1">
      <c r="A19" s="572" t="s">
        <v>246</v>
      </c>
      <c r="B19" s="457">
        <v>2220775</v>
      </c>
      <c r="C19" s="514">
        <v>0</v>
      </c>
      <c r="D19" s="514">
        <v>0</v>
      </c>
      <c r="E19" s="514">
        <v>0</v>
      </c>
      <c r="F19" s="573">
        <v>2220775</v>
      </c>
      <c r="G19" s="573">
        <v>2209088</v>
      </c>
      <c r="H19" s="575">
        <v>0</v>
      </c>
      <c r="I19" s="573">
        <v>11687</v>
      </c>
      <c r="J19" s="574" t="s">
        <v>247</v>
      </c>
    </row>
    <row r="20" spans="1:10" s="358" customFormat="1" ht="32.25" customHeight="1">
      <c r="A20" s="572" t="s">
        <v>248</v>
      </c>
      <c r="B20" s="457">
        <v>336233</v>
      </c>
      <c r="C20" s="514">
        <v>0</v>
      </c>
      <c r="D20" s="514">
        <v>0</v>
      </c>
      <c r="E20" s="514">
        <v>0</v>
      </c>
      <c r="F20" s="573">
        <v>336233</v>
      </c>
      <c r="G20" s="573">
        <v>336042</v>
      </c>
      <c r="H20" s="573">
        <v>0</v>
      </c>
      <c r="I20" s="573">
        <v>190</v>
      </c>
      <c r="J20" s="576" t="s">
        <v>249</v>
      </c>
    </row>
    <row r="21" spans="1:10" s="358" customFormat="1" ht="32.25" customHeight="1">
      <c r="A21" s="572" t="s">
        <v>250</v>
      </c>
      <c r="B21" s="513">
        <v>18529614</v>
      </c>
      <c r="C21" s="514">
        <v>0</v>
      </c>
      <c r="D21" s="514">
        <v>0</v>
      </c>
      <c r="E21" s="514">
        <v>0</v>
      </c>
      <c r="F21" s="573">
        <v>18529614</v>
      </c>
      <c r="G21" s="573">
        <v>18524445</v>
      </c>
      <c r="H21" s="573">
        <v>0</v>
      </c>
      <c r="I21" s="573">
        <v>5168</v>
      </c>
      <c r="J21" s="574" t="s">
        <v>260</v>
      </c>
    </row>
    <row r="22" spans="1:10" s="358" customFormat="1" ht="32.25" customHeight="1">
      <c r="A22" s="572" t="s">
        <v>251</v>
      </c>
      <c r="B22" s="514">
        <v>15481596</v>
      </c>
      <c r="C22" s="514">
        <v>7426964</v>
      </c>
      <c r="D22" s="514">
        <v>0</v>
      </c>
      <c r="E22" s="514">
        <v>0</v>
      </c>
      <c r="F22" s="573">
        <v>22908560</v>
      </c>
      <c r="G22" s="573">
        <v>15091859</v>
      </c>
      <c r="H22" s="573">
        <v>7783521</v>
      </c>
      <c r="I22" s="573">
        <v>33179</v>
      </c>
      <c r="J22" s="576" t="s">
        <v>264</v>
      </c>
    </row>
    <row r="23" spans="1:10" s="358" customFormat="1" ht="32.25" customHeight="1">
      <c r="A23" s="572" t="s">
        <v>252</v>
      </c>
      <c r="B23" s="457">
        <v>293359</v>
      </c>
      <c r="C23" s="514">
        <v>0</v>
      </c>
      <c r="D23" s="514">
        <v>0</v>
      </c>
      <c r="E23" s="514">
        <v>0</v>
      </c>
      <c r="F23" s="573">
        <v>293359</v>
      </c>
      <c r="G23" s="573">
        <v>293119</v>
      </c>
      <c r="H23" s="573">
        <v>0</v>
      </c>
      <c r="I23" s="573">
        <v>239</v>
      </c>
      <c r="J23" s="576" t="s">
        <v>253</v>
      </c>
    </row>
    <row r="24" spans="1:10" s="358" customFormat="1" ht="32.25" customHeight="1">
      <c r="A24" s="572" t="s">
        <v>254</v>
      </c>
      <c r="B24" s="457">
        <v>5178710</v>
      </c>
      <c r="C24" s="1109">
        <v>121829</v>
      </c>
      <c r="D24" s="514">
        <v>0</v>
      </c>
      <c r="E24" s="514">
        <v>0</v>
      </c>
      <c r="F24" s="573">
        <v>5300539</v>
      </c>
      <c r="G24" s="573">
        <v>2325381</v>
      </c>
      <c r="H24" s="573">
        <v>2920366</v>
      </c>
      <c r="I24" s="573">
        <v>54791</v>
      </c>
      <c r="J24" s="577" t="s">
        <v>255</v>
      </c>
    </row>
    <row r="25" spans="1:10" ht="3" customHeight="1" thickBot="1">
      <c r="A25" s="578"/>
      <c r="B25" s="579"/>
      <c r="C25" s="579"/>
      <c r="D25" s="579"/>
      <c r="E25" s="579"/>
      <c r="F25" s="579"/>
      <c r="G25" s="579"/>
      <c r="H25" s="579"/>
      <c r="I25" s="580"/>
      <c r="J25" s="581"/>
    </row>
    <row r="26" spans="1:11" ht="3" customHeight="1" thickTop="1">
      <c r="A26" s="582"/>
      <c r="B26" s="582"/>
      <c r="C26" s="582"/>
      <c r="D26" s="582"/>
      <c r="E26" s="582"/>
      <c r="F26" s="582"/>
      <c r="G26" s="582"/>
      <c r="H26" s="582"/>
      <c r="I26" s="583"/>
      <c r="J26" s="584"/>
      <c r="K26" s="360"/>
    </row>
    <row r="27" spans="1:10" ht="15.75" customHeight="1">
      <c r="A27" s="585" t="s">
        <v>423</v>
      </c>
      <c r="B27" s="586"/>
      <c r="C27" s="586"/>
      <c r="D27" s="586"/>
      <c r="E27" s="586"/>
      <c r="F27" s="582"/>
      <c r="G27" s="582"/>
      <c r="H27" s="582"/>
      <c r="I27" s="582"/>
      <c r="J27" s="582"/>
    </row>
    <row r="28" spans="1:9" s="364" customFormat="1" ht="15.75" customHeight="1">
      <c r="A28" s="361" t="s">
        <v>424</v>
      </c>
      <c r="B28" s="362"/>
      <c r="C28" s="362"/>
      <c r="D28" s="362"/>
      <c r="E28" s="362"/>
      <c r="F28" s="363" t="s">
        <v>425</v>
      </c>
      <c r="H28" s="365"/>
      <c r="I28" s="365"/>
    </row>
  </sheetData>
  <sheetProtection/>
  <mergeCells count="14">
    <mergeCell ref="J9:J11"/>
    <mergeCell ref="J6:J8"/>
    <mergeCell ref="G9:G11"/>
    <mergeCell ref="G6:G8"/>
    <mergeCell ref="H6:H8"/>
    <mergeCell ref="H9:H11"/>
    <mergeCell ref="I9:I11"/>
    <mergeCell ref="I6:I8"/>
    <mergeCell ref="A9:A11"/>
    <mergeCell ref="A6:A8"/>
    <mergeCell ref="B9:B11"/>
    <mergeCell ref="B6:B8"/>
    <mergeCell ref="F9:F11"/>
    <mergeCell ref="F6:F8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E18"/>
  <sheetViews>
    <sheetView zoomScale="115" zoomScaleNormal="115" zoomScalePageLayoutView="0" workbookViewId="0" topLeftCell="A1">
      <selection activeCell="B24" sqref="B24"/>
    </sheetView>
  </sheetViews>
  <sheetFormatPr defaultColWidth="8.88671875" defaultRowHeight="13.5"/>
  <cols>
    <col min="1" max="1" width="8.88671875" style="322" customWidth="1"/>
    <col min="2" max="2" width="17.4453125" style="322" customWidth="1"/>
    <col min="3" max="3" width="17.99609375" style="322" customWidth="1"/>
    <col min="4" max="4" width="23.88671875" style="322" customWidth="1"/>
    <col min="5" max="5" width="7.6640625" style="322" customWidth="1"/>
    <col min="6" max="16384" width="8.88671875" style="322" customWidth="1"/>
  </cols>
  <sheetData>
    <row r="1" spans="1:31" s="88" customFormat="1" ht="11.25">
      <c r="A1" s="84" t="s">
        <v>104</v>
      </c>
      <c r="B1" s="85"/>
      <c r="C1" s="85"/>
      <c r="E1" s="86" t="s">
        <v>53</v>
      </c>
      <c r="F1" s="85"/>
      <c r="G1" s="87"/>
      <c r="H1" s="85"/>
      <c r="I1" s="85"/>
      <c r="J1" s="85"/>
      <c r="K1" s="85"/>
      <c r="L1" s="85"/>
      <c r="N1" s="84"/>
      <c r="O1" s="85"/>
      <c r="P1" s="85"/>
      <c r="Q1" s="85"/>
      <c r="R1" s="85"/>
      <c r="S1" s="85"/>
      <c r="T1" s="85"/>
      <c r="U1" s="87"/>
      <c r="V1" s="87"/>
      <c r="W1" s="85"/>
      <c r="X1" s="85"/>
      <c r="Y1" s="85"/>
      <c r="Z1" s="85"/>
      <c r="AA1" s="85"/>
      <c r="AB1" s="85"/>
      <c r="AC1" s="85"/>
      <c r="AD1" s="85"/>
      <c r="AE1" s="86"/>
    </row>
    <row r="2" spans="1:31" s="120" customFormat="1" ht="11.25">
      <c r="A2" s="116"/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N2" s="116"/>
      <c r="O2" s="117"/>
      <c r="P2" s="117"/>
      <c r="Q2" s="117"/>
      <c r="R2" s="117"/>
      <c r="S2" s="117"/>
      <c r="T2" s="117"/>
      <c r="U2" s="119"/>
      <c r="V2" s="119"/>
      <c r="W2" s="117"/>
      <c r="X2" s="117"/>
      <c r="Y2" s="117"/>
      <c r="Z2" s="117"/>
      <c r="AA2" s="117"/>
      <c r="AB2" s="117"/>
      <c r="AC2" s="117"/>
      <c r="AD2" s="117"/>
      <c r="AE2" s="118"/>
    </row>
    <row r="3" s="301" customFormat="1" ht="26.25" customHeight="1">
      <c r="A3" s="165" t="s">
        <v>436</v>
      </c>
    </row>
    <row r="4" s="302" customFormat="1" ht="14.25" customHeight="1"/>
    <row r="5" spans="1:5" s="302" customFormat="1" ht="13.5" thickBot="1">
      <c r="A5" s="302" t="s">
        <v>201</v>
      </c>
      <c r="E5" s="321" t="s">
        <v>103</v>
      </c>
    </row>
    <row r="6" spans="1:5" s="302" customFormat="1" ht="12.75">
      <c r="A6" s="1099" t="s">
        <v>437</v>
      </c>
      <c r="B6" s="1101" t="s">
        <v>438</v>
      </c>
      <c r="C6" s="1101" t="s">
        <v>439</v>
      </c>
      <c r="D6" s="1103" t="s">
        <v>440</v>
      </c>
      <c r="E6" s="1105" t="s">
        <v>20</v>
      </c>
    </row>
    <row r="7" spans="1:5" s="302" customFormat="1" ht="12.75">
      <c r="A7" s="1100"/>
      <c r="B7" s="1102"/>
      <c r="C7" s="1102"/>
      <c r="D7" s="1104"/>
      <c r="E7" s="1106"/>
    </row>
    <row r="8" spans="1:5" s="302" customFormat="1" ht="12.75">
      <c r="A8" s="1100"/>
      <c r="B8" s="1102"/>
      <c r="C8" s="1102"/>
      <c r="D8" s="1104"/>
      <c r="E8" s="1107"/>
    </row>
    <row r="9" spans="1:5" s="302" customFormat="1" ht="31.5" customHeight="1">
      <c r="A9" s="587">
        <v>2015</v>
      </c>
      <c r="B9" s="588">
        <v>24.04</v>
      </c>
      <c r="C9" s="589">
        <v>65.82</v>
      </c>
      <c r="D9" s="590">
        <v>21.98</v>
      </c>
      <c r="E9" s="591">
        <v>2015</v>
      </c>
    </row>
    <row r="10" spans="1:5" s="302" customFormat="1" ht="31.5" customHeight="1">
      <c r="A10" s="587">
        <v>2016</v>
      </c>
      <c r="B10" s="588">
        <v>24.65</v>
      </c>
      <c r="C10" s="589">
        <v>65.66</v>
      </c>
      <c r="D10" s="590">
        <v>22.02474704265887</v>
      </c>
      <c r="E10" s="591">
        <v>2016</v>
      </c>
    </row>
    <row r="11" spans="1:5" s="302" customFormat="1" ht="31.5" customHeight="1">
      <c r="A11" s="587">
        <v>2017</v>
      </c>
      <c r="B11" s="588">
        <v>15.58</v>
      </c>
      <c r="C11" s="589">
        <v>59.43</v>
      </c>
      <c r="D11" s="590">
        <v>22.4</v>
      </c>
      <c r="E11" s="591">
        <v>2017</v>
      </c>
    </row>
    <row r="12" spans="1:5" s="302" customFormat="1" ht="31.5" customHeight="1">
      <c r="A12" s="587">
        <v>2018</v>
      </c>
      <c r="B12" s="588">
        <v>21.43</v>
      </c>
      <c r="C12" s="589">
        <v>67.72</v>
      </c>
      <c r="D12" s="590">
        <v>24</v>
      </c>
      <c r="E12" s="591">
        <v>2018</v>
      </c>
    </row>
    <row r="13" spans="1:5" s="369" customFormat="1" ht="31.5" customHeight="1" thickBot="1">
      <c r="A13" s="592">
        <v>2019</v>
      </c>
      <c r="B13" s="593">
        <v>13.34</v>
      </c>
      <c r="C13" s="594">
        <v>59.32</v>
      </c>
      <c r="D13" s="595">
        <v>23</v>
      </c>
      <c r="E13" s="596">
        <v>2019</v>
      </c>
    </row>
    <row r="14" spans="1:5" s="302" customFormat="1" ht="12.75" customHeight="1">
      <c r="A14" s="1108" t="s">
        <v>443</v>
      </c>
      <c r="B14" s="1108"/>
      <c r="C14" s="1108"/>
      <c r="D14" s="1108"/>
      <c r="E14" s="1108"/>
    </row>
    <row r="15" spans="1:5" s="302" customFormat="1" ht="12.75" customHeight="1">
      <c r="A15" s="597" t="s">
        <v>441</v>
      </c>
      <c r="B15" s="436"/>
      <c r="C15" s="436"/>
      <c r="D15" s="436"/>
      <c r="E15" s="436"/>
    </row>
    <row r="16" spans="1:5" s="302" customFormat="1" ht="12.75" customHeight="1">
      <c r="A16" s="597" t="s">
        <v>442</v>
      </c>
      <c r="B16" s="436"/>
      <c r="C16" s="436"/>
      <c r="D16" s="436"/>
      <c r="E16" s="436"/>
    </row>
    <row r="17" spans="1:5" s="302" customFormat="1" ht="12.75" customHeight="1">
      <c r="A17" s="597" t="s">
        <v>549</v>
      </c>
      <c r="B17" s="436"/>
      <c r="C17" s="436"/>
      <c r="D17" s="436"/>
      <c r="E17" s="436"/>
    </row>
    <row r="18" spans="1:5" s="302" customFormat="1" ht="12.75" customHeight="1">
      <c r="A18" s="302" t="s">
        <v>202</v>
      </c>
      <c r="E18" s="342" t="s">
        <v>31</v>
      </c>
    </row>
    <row r="19" s="303" customFormat="1" ht="12.75"/>
    <row r="20" s="303" customFormat="1" ht="12.75"/>
    <row r="21" s="303" customFormat="1" ht="12.75"/>
    <row r="22" s="303" customFormat="1" ht="12.75"/>
    <row r="23" s="303" customFormat="1" ht="12.75"/>
    <row r="24" s="303" customFormat="1" ht="12.75"/>
    <row r="25" s="303" customFormat="1" ht="12.75"/>
    <row r="26" s="303" customFormat="1" ht="12.75"/>
    <row r="27" s="303" customFormat="1" ht="12.75"/>
    <row r="28" s="303" customFormat="1" ht="12.75"/>
    <row r="29" s="303" customFormat="1" ht="12.75"/>
    <row r="30" s="303" customFormat="1" ht="12.75"/>
    <row r="31" s="303" customFormat="1" ht="12.75"/>
    <row r="32" s="303" customFormat="1" ht="12.75"/>
    <row r="33" s="303" customFormat="1" ht="12.75"/>
    <row r="34" s="304" customFormat="1" ht="15"/>
    <row r="35" s="304" customFormat="1" ht="15"/>
    <row r="36" s="304" customFormat="1" ht="15"/>
  </sheetData>
  <sheetProtection/>
  <mergeCells count="6">
    <mergeCell ref="A6:A8"/>
    <mergeCell ref="B6:B8"/>
    <mergeCell ref="C6:C8"/>
    <mergeCell ref="D6:D8"/>
    <mergeCell ref="E6:E8"/>
    <mergeCell ref="A14:E14"/>
  </mergeCells>
  <printOptions/>
  <pageMargins left="0.984251968503937" right="0.984251968503937" top="0.5905511811023623" bottom="0.5905511811023623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586"/>
  <sheetViews>
    <sheetView view="pageBreakPreview" zoomScale="115" zoomScaleSheetLayoutView="115" zoomScalePageLayoutView="0" workbookViewId="0" topLeftCell="A1">
      <selection activeCell="E34" sqref="E34"/>
    </sheetView>
  </sheetViews>
  <sheetFormatPr defaultColWidth="7.99609375" defaultRowHeight="13.5"/>
  <cols>
    <col min="1" max="1" width="10.10546875" style="15" customWidth="1"/>
    <col min="2" max="2" width="18.88671875" style="16" customWidth="1"/>
    <col min="3" max="3" width="17.6640625" style="14" customWidth="1"/>
    <col min="4" max="4" width="17.21484375" style="12" customWidth="1"/>
    <col min="5" max="5" width="25.10546875" style="12" customWidth="1"/>
    <col min="6" max="6" width="25.4453125" style="12" customWidth="1"/>
    <col min="7" max="7" width="18.3359375" style="17" customWidth="1"/>
    <col min="8" max="8" width="20.6640625" style="13" customWidth="1"/>
    <col min="9" max="9" width="0.55078125" style="13" customWidth="1"/>
    <col min="10" max="12" width="7.99609375" style="13" customWidth="1"/>
    <col min="13" max="13" width="10.6640625" style="13" customWidth="1"/>
    <col min="14" max="16384" width="7.99609375" style="13" customWidth="1"/>
  </cols>
  <sheetData>
    <row r="1" spans="1:7" s="858" customFormat="1" ht="11.25">
      <c r="A1" s="793" t="s">
        <v>104</v>
      </c>
      <c r="B1" s="854"/>
      <c r="C1" s="855"/>
      <c r="D1" s="856"/>
      <c r="E1" s="856"/>
      <c r="F1" s="856"/>
      <c r="G1" s="857" t="s">
        <v>30</v>
      </c>
    </row>
    <row r="2" spans="1:7" s="864" customFormat="1" ht="12">
      <c r="A2" s="859"/>
      <c r="B2" s="860"/>
      <c r="C2" s="861"/>
      <c r="D2" s="862"/>
      <c r="E2" s="862"/>
      <c r="F2" s="862"/>
      <c r="G2" s="863"/>
    </row>
    <row r="3" spans="1:7" s="867" customFormat="1" ht="26.25" customHeight="1">
      <c r="A3" s="954" t="s">
        <v>532</v>
      </c>
      <c r="B3" s="954"/>
      <c r="C3" s="954"/>
      <c r="D3" s="954"/>
      <c r="E3" s="865" t="s">
        <v>284</v>
      </c>
      <c r="F3" s="866"/>
      <c r="G3" s="865"/>
    </row>
    <row r="4" spans="1:7" s="871" customFormat="1" ht="9.75" customHeight="1">
      <c r="A4" s="868"/>
      <c r="B4" s="868"/>
      <c r="C4" s="869"/>
      <c r="D4" s="870"/>
      <c r="E4" s="870"/>
      <c r="F4" s="870"/>
      <c r="G4" s="869"/>
    </row>
    <row r="5" spans="1:8" s="871" customFormat="1" ht="13.5" thickBot="1">
      <c r="A5" s="871" t="s">
        <v>533</v>
      </c>
      <c r="B5" s="872"/>
      <c r="C5" s="873"/>
      <c r="D5" s="873"/>
      <c r="E5" s="873"/>
      <c r="F5" s="873"/>
      <c r="G5" s="874" t="s">
        <v>291</v>
      </c>
      <c r="H5" s="874"/>
    </row>
    <row r="6" spans="1:7" s="871" customFormat="1" ht="12.75">
      <c r="A6" s="959" t="s">
        <v>293</v>
      </c>
      <c r="B6" s="962" t="s">
        <v>534</v>
      </c>
      <c r="C6" s="875" t="s">
        <v>535</v>
      </c>
      <c r="D6" s="955" t="s">
        <v>536</v>
      </c>
      <c r="E6" s="875" t="s">
        <v>537</v>
      </c>
      <c r="F6" s="955" t="s">
        <v>538</v>
      </c>
      <c r="G6" s="951" t="s">
        <v>20</v>
      </c>
    </row>
    <row r="7" spans="1:7" s="871" customFormat="1" ht="12.75">
      <c r="A7" s="960"/>
      <c r="B7" s="963"/>
      <c r="C7" s="876" t="s">
        <v>539</v>
      </c>
      <c r="D7" s="956"/>
      <c r="E7" s="876" t="s">
        <v>540</v>
      </c>
      <c r="F7" s="956"/>
      <c r="G7" s="952"/>
    </row>
    <row r="8" spans="1:7" s="871" customFormat="1" ht="13.5" customHeight="1">
      <c r="A8" s="960"/>
      <c r="B8" s="957" t="s">
        <v>60</v>
      </c>
      <c r="C8" s="877" t="s">
        <v>17</v>
      </c>
      <c r="D8" s="957" t="s">
        <v>61</v>
      </c>
      <c r="E8" s="878" t="s">
        <v>62</v>
      </c>
      <c r="F8" s="957" t="s">
        <v>292</v>
      </c>
      <c r="G8" s="952"/>
    </row>
    <row r="9" spans="1:7" s="871" customFormat="1" ht="12.75">
      <c r="A9" s="961"/>
      <c r="B9" s="964"/>
      <c r="C9" s="879" t="s">
        <v>63</v>
      </c>
      <c r="D9" s="958"/>
      <c r="E9" s="880" t="s">
        <v>64</v>
      </c>
      <c r="F9" s="964"/>
      <c r="G9" s="953"/>
    </row>
    <row r="10" spans="1:13" s="676" customFormat="1" ht="21" customHeight="1">
      <c r="A10" s="881">
        <v>2015</v>
      </c>
      <c r="B10" s="882">
        <v>103436386</v>
      </c>
      <c r="C10" s="883">
        <v>104754</v>
      </c>
      <c r="D10" s="884">
        <v>987421.8263741718</v>
      </c>
      <c r="E10" s="884">
        <v>46739</v>
      </c>
      <c r="F10" s="884">
        <v>2213063.736922057</v>
      </c>
      <c r="G10" s="731">
        <v>2015</v>
      </c>
      <c r="M10" s="885"/>
    </row>
    <row r="11" spans="1:13" s="676" customFormat="1" ht="21" customHeight="1">
      <c r="A11" s="881">
        <v>2016</v>
      </c>
      <c r="B11" s="882">
        <v>120011562</v>
      </c>
      <c r="C11" s="883">
        <v>103873</v>
      </c>
      <c r="D11" s="884">
        <v>1155368.2092555333</v>
      </c>
      <c r="E11" s="884">
        <v>47011</v>
      </c>
      <c r="F11" s="884">
        <v>2552840.016166429</v>
      </c>
      <c r="G11" s="731">
        <v>2016</v>
      </c>
      <c r="M11" s="885" t="s">
        <v>174</v>
      </c>
    </row>
    <row r="12" spans="1:13" s="676" customFormat="1" ht="21" customHeight="1">
      <c r="A12" s="881">
        <v>2017</v>
      </c>
      <c r="B12" s="882">
        <v>134010774</v>
      </c>
      <c r="C12" s="883">
        <v>103198</v>
      </c>
      <c r="D12" s="884">
        <v>1298579.1778910444</v>
      </c>
      <c r="E12" s="884">
        <v>47407</v>
      </c>
      <c r="F12" s="884">
        <v>2826814.056995802</v>
      </c>
      <c r="G12" s="731">
        <v>2017</v>
      </c>
      <c r="M12" s="885" t="s">
        <v>174</v>
      </c>
    </row>
    <row r="13" spans="1:13" s="676" customFormat="1" ht="21" customHeight="1">
      <c r="A13" s="881">
        <v>2018</v>
      </c>
      <c r="B13" s="882">
        <v>117378088</v>
      </c>
      <c r="C13" s="883">
        <v>101990</v>
      </c>
      <c r="D13" s="884">
        <v>1150878</v>
      </c>
      <c r="E13" s="884">
        <v>47705</v>
      </c>
      <c r="F13" s="884">
        <v>2460499</v>
      </c>
      <c r="G13" s="731">
        <v>2018</v>
      </c>
      <c r="M13" s="885"/>
    </row>
    <row r="14" spans="1:13" s="890" customFormat="1" ht="21" customHeight="1">
      <c r="A14" s="886">
        <v>2019</v>
      </c>
      <c r="B14" s="887">
        <v>126376922</v>
      </c>
      <c r="C14" s="888">
        <v>101114</v>
      </c>
      <c r="D14" s="889">
        <f>B14/C14*1000</f>
        <v>1249845.9362699527</v>
      </c>
      <c r="E14" s="889">
        <v>48324</v>
      </c>
      <c r="F14" s="889">
        <f>B14/E14*1000</f>
        <v>2615199.9420577767</v>
      </c>
      <c r="G14" s="738">
        <v>2019</v>
      </c>
      <c r="M14" s="891"/>
    </row>
    <row r="15" spans="1:12" s="896" customFormat="1" ht="0.75" customHeight="1">
      <c r="A15" s="892"/>
      <c r="B15" s="893"/>
      <c r="C15" s="894"/>
      <c r="D15" s="894"/>
      <c r="E15" s="894"/>
      <c r="F15" s="894"/>
      <c r="G15" s="895"/>
      <c r="L15" s="893"/>
    </row>
    <row r="16" spans="1:7" s="896" customFormat="1" ht="21" customHeight="1" hidden="1">
      <c r="A16" s="892"/>
      <c r="B16" s="893"/>
      <c r="C16" s="894"/>
      <c r="D16" s="894"/>
      <c r="E16" s="894"/>
      <c r="F16" s="894"/>
      <c r="G16" s="895"/>
    </row>
    <row r="17" spans="1:7" s="896" customFormat="1" ht="21" customHeight="1" hidden="1">
      <c r="A17" s="892"/>
      <c r="B17" s="893"/>
      <c r="C17" s="894"/>
      <c r="D17" s="894"/>
      <c r="E17" s="894"/>
      <c r="F17" s="894"/>
      <c r="G17" s="895"/>
    </row>
    <row r="18" spans="1:7" s="896" customFormat="1" ht="21" customHeight="1" hidden="1">
      <c r="A18" s="892"/>
      <c r="B18" s="893"/>
      <c r="C18" s="894"/>
      <c r="D18" s="894"/>
      <c r="E18" s="894"/>
      <c r="F18" s="894"/>
      <c r="G18" s="895"/>
    </row>
    <row r="19" spans="1:7" s="896" customFormat="1" ht="21" customHeight="1" hidden="1">
      <c r="A19" s="892"/>
      <c r="B19" s="893"/>
      <c r="C19" s="894"/>
      <c r="D19" s="894"/>
      <c r="E19" s="894"/>
      <c r="F19" s="894"/>
      <c r="G19" s="895"/>
    </row>
    <row r="20" spans="1:7" s="896" customFormat="1" ht="21" customHeight="1" hidden="1">
      <c r="A20" s="892"/>
      <c r="B20" s="893"/>
      <c r="C20" s="894"/>
      <c r="D20" s="894"/>
      <c r="E20" s="894"/>
      <c r="F20" s="894"/>
      <c r="G20" s="895"/>
    </row>
    <row r="21" spans="1:7" s="896" customFormat="1" ht="21" customHeight="1" hidden="1">
      <c r="A21" s="892"/>
      <c r="B21" s="893"/>
      <c r="D21" s="894"/>
      <c r="E21" s="894"/>
      <c r="F21" s="894"/>
      <c r="G21" s="897"/>
    </row>
    <row r="22" spans="1:7" s="896" customFormat="1" ht="21" customHeight="1" hidden="1">
      <c r="A22" s="892"/>
      <c r="B22" s="893"/>
      <c r="C22" s="894"/>
      <c r="D22" s="894"/>
      <c r="E22" s="894"/>
      <c r="F22" s="894"/>
      <c r="G22" s="895"/>
    </row>
    <row r="23" spans="1:7" s="896" customFormat="1" ht="21" customHeight="1" hidden="1">
      <c r="A23" s="892"/>
      <c r="B23" s="893"/>
      <c r="C23" s="894"/>
      <c r="D23" s="894"/>
      <c r="E23" s="894"/>
      <c r="F23" s="894"/>
      <c r="G23" s="895"/>
    </row>
    <row r="24" spans="1:7" s="896" customFormat="1" ht="21" customHeight="1" hidden="1">
      <c r="A24" s="892"/>
      <c r="B24" s="893"/>
      <c r="C24" s="894"/>
      <c r="D24" s="894"/>
      <c r="E24" s="894"/>
      <c r="F24" s="894"/>
      <c r="G24" s="895"/>
    </row>
    <row r="25" spans="1:7" s="896" customFormat="1" ht="21" customHeight="1" hidden="1">
      <c r="A25" s="892"/>
      <c r="B25" s="893"/>
      <c r="C25" s="894"/>
      <c r="D25" s="894"/>
      <c r="E25" s="894"/>
      <c r="F25" s="894"/>
      <c r="G25" s="895"/>
    </row>
    <row r="26" spans="1:7" s="902" customFormat="1" ht="21" customHeight="1" hidden="1">
      <c r="A26" s="898"/>
      <c r="B26" s="899"/>
      <c r="C26" s="900"/>
      <c r="D26" s="900"/>
      <c r="E26" s="900"/>
      <c r="F26" s="900"/>
      <c r="G26" s="901"/>
    </row>
    <row r="27" spans="1:7" s="902" customFormat="1" ht="21" customHeight="1" hidden="1">
      <c r="A27" s="898"/>
      <c r="B27" s="899"/>
      <c r="C27" s="900"/>
      <c r="D27" s="900"/>
      <c r="E27" s="900"/>
      <c r="F27" s="900"/>
      <c r="G27" s="901"/>
    </row>
    <row r="28" spans="1:7" s="902" customFormat="1" ht="21" customHeight="1" hidden="1">
      <c r="A28" s="898"/>
      <c r="B28" s="899"/>
      <c r="C28" s="900"/>
      <c r="D28" s="900"/>
      <c r="E28" s="900"/>
      <c r="F28" s="900"/>
      <c r="G28" s="901"/>
    </row>
    <row r="29" spans="1:7" s="907" customFormat="1" ht="21" customHeight="1" hidden="1">
      <c r="A29" s="903"/>
      <c r="B29" s="904"/>
      <c r="C29" s="905"/>
      <c r="D29" s="905"/>
      <c r="E29" s="905"/>
      <c r="F29" s="905"/>
      <c r="G29" s="906"/>
    </row>
    <row r="30" spans="1:7" s="907" customFormat="1" ht="21" customHeight="1" hidden="1">
      <c r="A30" s="903"/>
      <c r="B30" s="904"/>
      <c r="C30" s="908"/>
      <c r="D30" s="905"/>
      <c r="E30" s="905"/>
      <c r="F30" s="905"/>
      <c r="G30" s="906"/>
    </row>
    <row r="31" spans="1:7" s="913" customFormat="1" ht="3" customHeight="1" thickBot="1">
      <c r="A31" s="909"/>
      <c r="B31" s="910"/>
      <c r="C31" s="911"/>
      <c r="D31" s="911"/>
      <c r="E31" s="911"/>
      <c r="F31" s="911"/>
      <c r="G31" s="912"/>
    </row>
    <row r="32" spans="1:7" s="913" customFormat="1" ht="3" customHeight="1">
      <c r="A32" s="914"/>
      <c r="B32" s="915"/>
      <c r="C32" s="916"/>
      <c r="D32" s="916"/>
      <c r="E32" s="916"/>
      <c r="F32" s="916"/>
      <c r="G32" s="917"/>
    </row>
    <row r="33" spans="1:7" s="913" customFormat="1" ht="12.75" customHeight="1">
      <c r="A33" s="918" t="s">
        <v>541</v>
      </c>
      <c r="B33" s="918"/>
      <c r="C33" s="919"/>
      <c r="D33" s="916"/>
      <c r="E33" s="920" t="s">
        <v>542</v>
      </c>
      <c r="F33" s="916"/>
      <c r="G33" s="921"/>
    </row>
    <row r="34" spans="1:7" s="913" customFormat="1" ht="12.75" customHeight="1">
      <c r="A34" s="918" t="s">
        <v>65</v>
      </c>
      <c r="B34" s="918"/>
      <c r="C34" s="919"/>
      <c r="D34" s="916"/>
      <c r="E34" s="922" t="s">
        <v>59</v>
      </c>
      <c r="F34" s="916"/>
      <c r="G34" s="921"/>
    </row>
    <row r="35" spans="1:7" ht="12.75" customHeight="1">
      <c r="A35" s="335"/>
      <c r="B35" s="333"/>
      <c r="C35" s="336"/>
      <c r="D35" s="337"/>
      <c r="E35" s="337"/>
      <c r="F35" s="337"/>
      <c r="G35" s="334"/>
    </row>
    <row r="36" spans="1:7" ht="14.25">
      <c r="A36" s="335"/>
      <c r="B36" s="335"/>
      <c r="C36" s="338"/>
      <c r="D36" s="337"/>
      <c r="E36" s="337"/>
      <c r="F36" s="337"/>
      <c r="G36" s="334"/>
    </row>
    <row r="37" spans="1:7" ht="14.25">
      <c r="A37" s="335"/>
      <c r="B37" s="335"/>
      <c r="C37" s="338"/>
      <c r="D37" s="337"/>
      <c r="E37" s="337"/>
      <c r="F37" s="337"/>
      <c r="G37" s="334"/>
    </row>
    <row r="38" spans="1:7" ht="14.25">
      <c r="A38" s="335"/>
      <c r="B38" s="335"/>
      <c r="C38" s="338"/>
      <c r="D38" s="337"/>
      <c r="E38" s="337"/>
      <c r="F38" s="337"/>
      <c r="G38" s="334"/>
    </row>
    <row r="39" spans="1:7" ht="14.25">
      <c r="A39" s="335"/>
      <c r="B39" s="335"/>
      <c r="C39" s="338"/>
      <c r="D39" s="337"/>
      <c r="E39" s="337"/>
      <c r="F39" s="337"/>
      <c r="G39" s="334"/>
    </row>
    <row r="40" spans="1:7" ht="14.25">
      <c r="A40" s="335"/>
      <c r="B40" s="335"/>
      <c r="C40" s="338"/>
      <c r="D40" s="337"/>
      <c r="E40" s="337"/>
      <c r="F40" s="337"/>
      <c r="G40" s="334"/>
    </row>
    <row r="41" spans="1:7" ht="14.25">
      <c r="A41" s="335"/>
      <c r="B41" s="335"/>
      <c r="C41" s="338"/>
      <c r="D41" s="337"/>
      <c r="E41" s="337"/>
      <c r="F41" s="337"/>
      <c r="G41" s="334"/>
    </row>
    <row r="42" spans="1:7" ht="14.25">
      <c r="A42" s="335"/>
      <c r="B42" s="335"/>
      <c r="C42" s="338"/>
      <c r="D42" s="337"/>
      <c r="E42" s="337"/>
      <c r="F42" s="337"/>
      <c r="G42" s="334"/>
    </row>
    <row r="43" spans="1:7" ht="14.25">
      <c r="A43" s="335"/>
      <c r="B43" s="335"/>
      <c r="C43" s="338"/>
      <c r="D43" s="337"/>
      <c r="E43" s="337"/>
      <c r="F43" s="337"/>
      <c r="G43" s="334"/>
    </row>
    <row r="44" spans="1:7" ht="14.25">
      <c r="A44" s="335"/>
      <c r="B44" s="335"/>
      <c r="C44" s="338"/>
      <c r="D44" s="337"/>
      <c r="E44" s="337"/>
      <c r="F44" s="337"/>
      <c r="G44" s="334"/>
    </row>
    <row r="45" spans="1:7" ht="14.25">
      <c r="A45" s="335"/>
      <c r="B45" s="335"/>
      <c r="C45" s="338"/>
      <c r="D45" s="337"/>
      <c r="E45" s="337"/>
      <c r="F45" s="337"/>
      <c r="G45" s="334"/>
    </row>
    <row r="46" spans="1:7" ht="14.25">
      <c r="A46" s="335"/>
      <c r="B46" s="335"/>
      <c r="C46" s="338"/>
      <c r="D46" s="337"/>
      <c r="E46" s="337"/>
      <c r="F46" s="337"/>
      <c r="G46" s="334"/>
    </row>
    <row r="47" spans="1:7" ht="14.25">
      <c r="A47" s="335"/>
      <c r="B47" s="335"/>
      <c r="C47" s="338"/>
      <c r="D47" s="337"/>
      <c r="E47" s="337"/>
      <c r="F47" s="337"/>
      <c r="G47" s="334"/>
    </row>
    <row r="48" spans="1:7" ht="14.25">
      <c r="A48" s="335"/>
      <c r="B48" s="335"/>
      <c r="C48" s="338"/>
      <c r="D48" s="337"/>
      <c r="E48" s="337"/>
      <c r="F48" s="337"/>
      <c r="G48" s="334"/>
    </row>
    <row r="49" spans="1:7" ht="14.25">
      <c r="A49" s="335"/>
      <c r="B49" s="335"/>
      <c r="C49" s="338"/>
      <c r="D49" s="337"/>
      <c r="E49" s="337"/>
      <c r="F49" s="337"/>
      <c r="G49" s="334"/>
    </row>
    <row r="50" spans="1:7" ht="14.25">
      <c r="A50" s="335"/>
      <c r="B50" s="335"/>
      <c r="C50" s="338"/>
      <c r="D50" s="337"/>
      <c r="E50" s="337"/>
      <c r="F50" s="337"/>
      <c r="G50" s="334"/>
    </row>
    <row r="51" spans="1:7" ht="14.25">
      <c r="A51" s="335"/>
      <c r="B51" s="335"/>
      <c r="C51" s="338"/>
      <c r="D51" s="337"/>
      <c r="E51" s="337"/>
      <c r="F51" s="337"/>
      <c r="G51" s="334"/>
    </row>
    <row r="52" spans="1:7" ht="14.25">
      <c r="A52" s="335"/>
      <c r="B52" s="335"/>
      <c r="C52" s="338"/>
      <c r="D52" s="337"/>
      <c r="E52" s="337"/>
      <c r="F52" s="337"/>
      <c r="G52" s="334"/>
    </row>
    <row r="53" spans="1:7" ht="14.25">
      <c r="A53" s="335"/>
      <c r="B53" s="335"/>
      <c r="C53" s="338"/>
      <c r="D53" s="337"/>
      <c r="E53" s="337"/>
      <c r="F53" s="337"/>
      <c r="G53" s="334"/>
    </row>
    <row r="54" spans="1:7" ht="14.25">
      <c r="A54" s="335"/>
      <c r="B54" s="335"/>
      <c r="C54" s="338"/>
      <c r="D54" s="337"/>
      <c r="E54" s="337"/>
      <c r="F54" s="337"/>
      <c r="G54" s="334"/>
    </row>
    <row r="55" spans="1:7" ht="14.25">
      <c r="A55" s="335"/>
      <c r="B55" s="335"/>
      <c r="C55" s="338"/>
      <c r="D55" s="337"/>
      <c r="E55" s="337"/>
      <c r="F55" s="337"/>
      <c r="G55" s="334"/>
    </row>
    <row r="56" spans="1:7" ht="14.25">
      <c r="A56" s="335"/>
      <c r="B56" s="335"/>
      <c r="C56" s="338"/>
      <c r="D56" s="337"/>
      <c r="E56" s="337"/>
      <c r="F56" s="337"/>
      <c r="G56" s="334"/>
    </row>
    <row r="57" spans="1:7" ht="14.25">
      <c r="A57" s="335"/>
      <c r="B57" s="335"/>
      <c r="C57" s="338"/>
      <c r="D57" s="337"/>
      <c r="E57" s="337"/>
      <c r="F57" s="337"/>
      <c r="G57" s="334"/>
    </row>
    <row r="58" spans="1:7" ht="14.25">
      <c r="A58" s="335"/>
      <c r="B58" s="335"/>
      <c r="C58" s="338"/>
      <c r="D58" s="337"/>
      <c r="E58" s="337"/>
      <c r="F58" s="337"/>
      <c r="G58" s="334"/>
    </row>
    <row r="59" spans="1:7" ht="14.25">
      <c r="A59" s="335"/>
      <c r="B59" s="335"/>
      <c r="C59" s="338"/>
      <c r="D59" s="337"/>
      <c r="E59" s="337"/>
      <c r="F59" s="337"/>
      <c r="G59" s="334"/>
    </row>
    <row r="60" spans="1:7" ht="14.25">
      <c r="A60" s="335"/>
      <c r="B60" s="335"/>
      <c r="C60" s="338"/>
      <c r="D60" s="337"/>
      <c r="E60" s="337"/>
      <c r="F60" s="337"/>
      <c r="G60" s="334"/>
    </row>
    <row r="61" spans="1:7" ht="14.25">
      <c r="A61" s="335"/>
      <c r="B61" s="335"/>
      <c r="C61" s="338"/>
      <c r="D61" s="337"/>
      <c r="E61" s="337"/>
      <c r="F61" s="337"/>
      <c r="G61" s="334"/>
    </row>
    <row r="62" spans="1:7" ht="14.25">
      <c r="A62" s="335"/>
      <c r="B62" s="335"/>
      <c r="C62" s="338"/>
      <c r="D62" s="337"/>
      <c r="E62" s="337"/>
      <c r="F62" s="337"/>
      <c r="G62" s="334"/>
    </row>
    <row r="63" spans="1:7" ht="14.25">
      <c r="A63" s="335"/>
      <c r="B63" s="335"/>
      <c r="C63" s="338"/>
      <c r="D63" s="337"/>
      <c r="E63" s="337"/>
      <c r="F63" s="337"/>
      <c r="G63" s="334"/>
    </row>
    <row r="64" spans="1:7" ht="14.25">
      <c r="A64" s="335"/>
      <c r="B64" s="335"/>
      <c r="C64" s="338"/>
      <c r="D64" s="337"/>
      <c r="E64" s="337"/>
      <c r="F64" s="337"/>
      <c r="G64" s="334"/>
    </row>
    <row r="65" spans="1:7" ht="14.25">
      <c r="A65" s="335"/>
      <c r="B65" s="335"/>
      <c r="C65" s="338"/>
      <c r="D65" s="337"/>
      <c r="E65" s="337"/>
      <c r="F65" s="337"/>
      <c r="G65" s="334"/>
    </row>
    <row r="66" spans="1:7" ht="14.25">
      <c r="A66" s="335"/>
      <c r="B66" s="335"/>
      <c r="C66" s="338"/>
      <c r="D66" s="337"/>
      <c r="E66" s="337"/>
      <c r="F66" s="337"/>
      <c r="G66" s="334"/>
    </row>
    <row r="67" spans="1:7" ht="14.25">
      <c r="A67" s="335"/>
      <c r="B67" s="335"/>
      <c r="C67" s="338"/>
      <c r="D67" s="337"/>
      <c r="E67" s="337"/>
      <c r="F67" s="337"/>
      <c r="G67" s="334"/>
    </row>
    <row r="68" spans="1:7" ht="14.25">
      <c r="A68" s="335"/>
      <c r="B68" s="335"/>
      <c r="C68" s="338"/>
      <c r="D68" s="337"/>
      <c r="E68" s="337"/>
      <c r="F68" s="337"/>
      <c r="G68" s="334"/>
    </row>
    <row r="69" spans="1:7" ht="14.25">
      <c r="A69" s="335"/>
      <c r="B69" s="335"/>
      <c r="C69" s="338"/>
      <c r="D69" s="337"/>
      <c r="E69" s="337"/>
      <c r="F69" s="337"/>
      <c r="G69" s="334"/>
    </row>
    <row r="70" spans="1:7" ht="14.25">
      <c r="A70" s="335"/>
      <c r="B70" s="335"/>
      <c r="C70" s="338"/>
      <c r="D70" s="337"/>
      <c r="E70" s="337"/>
      <c r="F70" s="337"/>
      <c r="G70" s="334"/>
    </row>
    <row r="71" spans="1:7" ht="14.25">
      <c r="A71" s="335"/>
      <c r="B71" s="335"/>
      <c r="C71" s="338"/>
      <c r="D71" s="337"/>
      <c r="E71" s="337"/>
      <c r="F71" s="337"/>
      <c r="G71" s="334"/>
    </row>
    <row r="72" spans="1:7" ht="14.25">
      <c r="A72" s="335"/>
      <c r="B72" s="335"/>
      <c r="C72" s="338"/>
      <c r="D72" s="337"/>
      <c r="E72" s="337"/>
      <c r="F72" s="337"/>
      <c r="G72" s="334"/>
    </row>
    <row r="73" spans="1:7" ht="14.25">
      <c r="A73" s="335"/>
      <c r="B73" s="335"/>
      <c r="C73" s="338"/>
      <c r="D73" s="337"/>
      <c r="E73" s="337"/>
      <c r="F73" s="337"/>
      <c r="G73" s="334"/>
    </row>
    <row r="74" spans="1:7" ht="14.25">
      <c r="A74" s="335"/>
      <c r="B74" s="335"/>
      <c r="C74" s="338"/>
      <c r="D74" s="337"/>
      <c r="E74" s="337"/>
      <c r="F74" s="337"/>
      <c r="G74" s="334"/>
    </row>
    <row r="75" spans="1:7" ht="14.25">
      <c r="A75" s="335"/>
      <c r="B75" s="335"/>
      <c r="C75" s="338"/>
      <c r="D75" s="337"/>
      <c r="E75" s="337"/>
      <c r="F75" s="337"/>
      <c r="G75" s="334"/>
    </row>
    <row r="76" spans="1:7" ht="14.25">
      <c r="A76" s="335"/>
      <c r="B76" s="335"/>
      <c r="C76" s="338"/>
      <c r="D76" s="337"/>
      <c r="E76" s="337"/>
      <c r="F76" s="337"/>
      <c r="G76" s="334"/>
    </row>
    <row r="77" spans="1:7" ht="14.25">
      <c r="A77" s="335"/>
      <c r="B77" s="335"/>
      <c r="C77" s="338"/>
      <c r="D77" s="337"/>
      <c r="E77" s="337"/>
      <c r="F77" s="337"/>
      <c r="G77" s="334"/>
    </row>
    <row r="78" spans="1:7" ht="14.25">
      <c r="A78" s="335"/>
      <c r="B78" s="335"/>
      <c r="C78" s="338"/>
      <c r="D78" s="337"/>
      <c r="E78" s="337"/>
      <c r="F78" s="337"/>
      <c r="G78" s="334"/>
    </row>
    <row r="79" spans="1:7" ht="14.25">
      <c r="A79" s="335"/>
      <c r="B79" s="335"/>
      <c r="C79" s="338"/>
      <c r="D79" s="337"/>
      <c r="E79" s="337"/>
      <c r="F79" s="337"/>
      <c r="G79" s="334"/>
    </row>
    <row r="80" spans="1:7" ht="14.25">
      <c r="A80" s="335"/>
      <c r="B80" s="335"/>
      <c r="C80" s="338"/>
      <c r="D80" s="337"/>
      <c r="E80" s="337"/>
      <c r="F80" s="337"/>
      <c r="G80" s="334"/>
    </row>
    <row r="81" spans="1:7" ht="14.25">
      <c r="A81" s="335"/>
      <c r="B81" s="335"/>
      <c r="C81" s="338"/>
      <c r="D81" s="337"/>
      <c r="E81" s="337"/>
      <c r="F81" s="337"/>
      <c r="G81" s="334"/>
    </row>
    <row r="82" spans="1:7" ht="14.25">
      <c r="A82" s="335"/>
      <c r="B82" s="335"/>
      <c r="C82" s="338"/>
      <c r="D82" s="337"/>
      <c r="E82" s="337"/>
      <c r="F82" s="337"/>
      <c r="G82" s="334"/>
    </row>
    <row r="83" spans="1:7" ht="14.25">
      <c r="A83" s="335"/>
      <c r="B83" s="335"/>
      <c r="C83" s="338"/>
      <c r="D83" s="337"/>
      <c r="E83" s="337"/>
      <c r="F83" s="337"/>
      <c r="G83" s="334"/>
    </row>
    <row r="84" spans="1:7" ht="14.25">
      <c r="A84" s="335"/>
      <c r="B84" s="335"/>
      <c r="C84" s="338"/>
      <c r="D84" s="337"/>
      <c r="E84" s="337"/>
      <c r="F84" s="337"/>
      <c r="G84" s="334"/>
    </row>
    <row r="85" spans="1:7" ht="14.25">
      <c r="A85" s="335"/>
      <c r="B85" s="335"/>
      <c r="C85" s="338"/>
      <c r="D85" s="337"/>
      <c r="E85" s="337"/>
      <c r="F85" s="337"/>
      <c r="G85" s="334"/>
    </row>
    <row r="86" spans="1:7" ht="14.25">
      <c r="A86" s="335"/>
      <c r="B86" s="335"/>
      <c r="C86" s="338"/>
      <c r="D86" s="337"/>
      <c r="E86" s="337"/>
      <c r="F86" s="337"/>
      <c r="G86" s="334"/>
    </row>
    <row r="87" spans="1:7" ht="14.25">
      <c r="A87" s="335"/>
      <c r="B87" s="335"/>
      <c r="C87" s="338"/>
      <c r="D87" s="337"/>
      <c r="E87" s="337"/>
      <c r="F87" s="337"/>
      <c r="G87" s="334"/>
    </row>
    <row r="88" spans="1:7" ht="14.25">
      <c r="A88" s="335"/>
      <c r="B88" s="335"/>
      <c r="C88" s="338"/>
      <c r="D88" s="337"/>
      <c r="E88" s="337"/>
      <c r="F88" s="337"/>
      <c r="G88" s="334"/>
    </row>
    <row r="89" spans="1:7" ht="14.25">
      <c r="A89" s="335"/>
      <c r="B89" s="335"/>
      <c r="C89" s="338"/>
      <c r="D89" s="337"/>
      <c r="E89" s="337"/>
      <c r="F89" s="337"/>
      <c r="G89" s="334"/>
    </row>
    <row r="90" spans="1:7" ht="14.25">
      <c r="A90" s="335"/>
      <c r="B90" s="335"/>
      <c r="C90" s="338"/>
      <c r="D90" s="337"/>
      <c r="E90" s="337"/>
      <c r="F90" s="337"/>
      <c r="G90" s="334"/>
    </row>
    <row r="91" spans="1:7" ht="14.25">
      <c r="A91" s="335"/>
      <c r="B91" s="335"/>
      <c r="C91" s="338"/>
      <c r="D91" s="337"/>
      <c r="E91" s="337"/>
      <c r="F91" s="337"/>
      <c r="G91" s="334"/>
    </row>
    <row r="92" spans="1:7" ht="14.25">
      <c r="A92" s="335"/>
      <c r="B92" s="335"/>
      <c r="C92" s="338"/>
      <c r="D92" s="337"/>
      <c r="E92" s="337"/>
      <c r="F92" s="337"/>
      <c r="G92" s="334"/>
    </row>
    <row r="93" spans="1:7" ht="14.25">
      <c r="A93" s="335"/>
      <c r="B93" s="335"/>
      <c r="C93" s="338"/>
      <c r="D93" s="337"/>
      <c r="E93" s="337"/>
      <c r="F93" s="337"/>
      <c r="G93" s="334"/>
    </row>
    <row r="94" spans="1:7" ht="14.25">
      <c r="A94" s="335"/>
      <c r="B94" s="335"/>
      <c r="C94" s="338"/>
      <c r="D94" s="337"/>
      <c r="E94" s="337"/>
      <c r="F94" s="337"/>
      <c r="G94" s="334"/>
    </row>
    <row r="95" spans="1:7" ht="14.25">
      <c r="A95" s="335"/>
      <c r="B95" s="335"/>
      <c r="C95" s="338"/>
      <c r="D95" s="337"/>
      <c r="E95" s="337"/>
      <c r="F95" s="337"/>
      <c r="G95" s="334"/>
    </row>
    <row r="96" spans="1:7" ht="14.25">
      <c r="A96" s="335"/>
      <c r="B96" s="335"/>
      <c r="C96" s="338"/>
      <c r="D96" s="337"/>
      <c r="E96" s="337"/>
      <c r="F96" s="337"/>
      <c r="G96" s="334"/>
    </row>
    <row r="97" spans="1:7" ht="14.25">
      <c r="A97" s="335"/>
      <c r="B97" s="335"/>
      <c r="C97" s="338"/>
      <c r="D97" s="337"/>
      <c r="E97" s="337"/>
      <c r="F97" s="337"/>
      <c r="G97" s="334"/>
    </row>
    <row r="98" spans="1:7" ht="14.25">
      <c r="A98" s="335"/>
      <c r="B98" s="335"/>
      <c r="C98" s="338"/>
      <c r="D98" s="337"/>
      <c r="E98" s="337"/>
      <c r="F98" s="337"/>
      <c r="G98" s="334"/>
    </row>
    <row r="99" spans="1:7" ht="14.25">
      <c r="A99" s="335"/>
      <c r="B99" s="335"/>
      <c r="C99" s="338"/>
      <c r="D99" s="337"/>
      <c r="E99" s="337"/>
      <c r="F99" s="337"/>
      <c r="G99" s="334"/>
    </row>
    <row r="100" spans="1:7" ht="14.25">
      <c r="A100" s="335"/>
      <c r="B100" s="335"/>
      <c r="C100" s="338"/>
      <c r="D100" s="337"/>
      <c r="E100" s="337"/>
      <c r="F100" s="337"/>
      <c r="G100" s="334"/>
    </row>
    <row r="101" spans="1:7" ht="14.25">
      <c r="A101" s="335"/>
      <c r="B101" s="335"/>
      <c r="C101" s="339"/>
      <c r="D101" s="337"/>
      <c r="E101" s="337"/>
      <c r="F101" s="337"/>
      <c r="G101" s="334"/>
    </row>
    <row r="102" spans="1:7" ht="14.25">
      <c r="A102" s="335"/>
      <c r="B102" s="335"/>
      <c r="C102" s="339"/>
      <c r="D102" s="337"/>
      <c r="E102" s="337"/>
      <c r="F102" s="337"/>
      <c r="G102" s="334"/>
    </row>
    <row r="103" spans="1:7" ht="14.25">
      <c r="A103" s="335"/>
      <c r="B103" s="335"/>
      <c r="C103" s="339"/>
      <c r="D103" s="337"/>
      <c r="E103" s="337"/>
      <c r="F103" s="337"/>
      <c r="G103" s="334"/>
    </row>
    <row r="104" spans="1:7" ht="14.25">
      <c r="A104" s="335"/>
      <c r="B104" s="335"/>
      <c r="C104" s="339"/>
      <c r="D104" s="337"/>
      <c r="E104" s="337"/>
      <c r="F104" s="337"/>
      <c r="G104" s="334"/>
    </row>
    <row r="105" spans="1:7" ht="14.25">
      <c r="A105" s="335"/>
      <c r="B105" s="335"/>
      <c r="C105" s="339"/>
      <c r="D105" s="337"/>
      <c r="E105" s="337"/>
      <c r="F105" s="337"/>
      <c r="G105" s="334"/>
    </row>
    <row r="106" spans="1:7" ht="14.25">
      <c r="A106" s="335"/>
      <c r="B106" s="335"/>
      <c r="C106" s="339"/>
      <c r="D106" s="337"/>
      <c r="E106" s="337"/>
      <c r="F106" s="337"/>
      <c r="G106" s="334"/>
    </row>
    <row r="107" spans="1:7" ht="14.25">
      <c r="A107" s="335"/>
      <c r="B107" s="335"/>
      <c r="C107" s="339"/>
      <c r="D107" s="337"/>
      <c r="E107" s="337"/>
      <c r="F107" s="337"/>
      <c r="G107" s="334"/>
    </row>
    <row r="108" spans="1:7" ht="14.25">
      <c r="A108" s="335"/>
      <c r="B108" s="335"/>
      <c r="C108" s="339"/>
      <c r="D108" s="337"/>
      <c r="E108" s="337"/>
      <c r="F108" s="337"/>
      <c r="G108" s="334"/>
    </row>
    <row r="109" spans="1:7" ht="14.25">
      <c r="A109" s="335"/>
      <c r="B109" s="335"/>
      <c r="C109" s="339"/>
      <c r="D109" s="337"/>
      <c r="E109" s="337"/>
      <c r="F109" s="337"/>
      <c r="G109" s="334"/>
    </row>
    <row r="110" spans="1:7" ht="14.25">
      <c r="A110" s="335"/>
      <c r="B110" s="335"/>
      <c r="C110" s="339"/>
      <c r="D110" s="337"/>
      <c r="E110" s="337"/>
      <c r="F110" s="337"/>
      <c r="G110" s="334"/>
    </row>
    <row r="111" spans="1:7" ht="14.25">
      <c r="A111" s="335"/>
      <c r="B111" s="335"/>
      <c r="C111" s="339"/>
      <c r="D111" s="337"/>
      <c r="E111" s="337"/>
      <c r="F111" s="337"/>
      <c r="G111" s="334"/>
    </row>
    <row r="112" spans="1:7" ht="14.25">
      <c r="A112" s="335"/>
      <c r="B112" s="335"/>
      <c r="C112" s="339"/>
      <c r="D112" s="337"/>
      <c r="E112" s="337"/>
      <c r="F112" s="337"/>
      <c r="G112" s="334"/>
    </row>
    <row r="113" spans="1:7" ht="14.25">
      <c r="A113" s="335"/>
      <c r="B113" s="335"/>
      <c r="C113" s="339"/>
      <c r="D113" s="337"/>
      <c r="E113" s="337"/>
      <c r="F113" s="337"/>
      <c r="G113" s="334"/>
    </row>
    <row r="114" spans="1:7" ht="14.25">
      <c r="A114" s="335"/>
      <c r="B114" s="335"/>
      <c r="C114" s="339"/>
      <c r="D114" s="337"/>
      <c r="E114" s="337"/>
      <c r="F114" s="337"/>
      <c r="G114" s="334"/>
    </row>
    <row r="115" spans="1:7" ht="14.25">
      <c r="A115" s="335"/>
      <c r="B115" s="335"/>
      <c r="C115" s="339"/>
      <c r="D115" s="337"/>
      <c r="E115" s="337"/>
      <c r="F115" s="337"/>
      <c r="G115" s="334"/>
    </row>
    <row r="116" spans="1:7" ht="14.25">
      <c r="A116" s="335"/>
      <c r="B116" s="335"/>
      <c r="C116" s="339"/>
      <c r="D116" s="337"/>
      <c r="E116" s="337"/>
      <c r="F116" s="337"/>
      <c r="G116" s="334"/>
    </row>
    <row r="117" spans="1:7" ht="14.25">
      <c r="A117" s="335"/>
      <c r="B117" s="335"/>
      <c r="C117" s="339"/>
      <c r="D117" s="337"/>
      <c r="E117" s="337"/>
      <c r="F117" s="337"/>
      <c r="G117" s="334"/>
    </row>
    <row r="118" spans="1:7" ht="14.25">
      <c r="A118" s="335"/>
      <c r="B118" s="335"/>
      <c r="C118" s="339"/>
      <c r="D118" s="337"/>
      <c r="E118" s="337"/>
      <c r="F118" s="337"/>
      <c r="G118" s="334"/>
    </row>
    <row r="119" spans="1:7" ht="14.25">
      <c r="A119" s="335"/>
      <c r="B119" s="335"/>
      <c r="C119" s="339"/>
      <c r="D119" s="337"/>
      <c r="E119" s="337"/>
      <c r="F119" s="337"/>
      <c r="G119" s="334"/>
    </row>
    <row r="120" spans="1:7" ht="14.25">
      <c r="A120" s="335"/>
      <c r="B120" s="335"/>
      <c r="C120" s="339"/>
      <c r="D120" s="337"/>
      <c r="E120" s="337"/>
      <c r="F120" s="337"/>
      <c r="G120" s="334"/>
    </row>
    <row r="121" spans="1:7" ht="14.25">
      <c r="A121" s="335"/>
      <c r="B121" s="335"/>
      <c r="C121" s="339"/>
      <c r="D121" s="337"/>
      <c r="E121" s="337"/>
      <c r="F121" s="337"/>
      <c r="G121" s="334"/>
    </row>
    <row r="122" spans="1:7" ht="14.25">
      <c r="A122" s="335"/>
      <c r="B122" s="335"/>
      <c r="C122" s="339"/>
      <c r="D122" s="337"/>
      <c r="E122" s="337"/>
      <c r="F122" s="337"/>
      <c r="G122" s="334"/>
    </row>
    <row r="123" spans="1:7" ht="14.25">
      <c r="A123" s="335"/>
      <c r="B123" s="335"/>
      <c r="C123" s="339"/>
      <c r="D123" s="337"/>
      <c r="E123" s="337"/>
      <c r="F123" s="337"/>
      <c r="G123" s="334"/>
    </row>
    <row r="124" spans="1:7" ht="14.25">
      <c r="A124" s="335"/>
      <c r="B124" s="335"/>
      <c r="C124" s="339"/>
      <c r="D124" s="337"/>
      <c r="E124" s="337"/>
      <c r="F124" s="337"/>
      <c r="G124" s="334"/>
    </row>
    <row r="125" spans="1:7" ht="14.25">
      <c r="A125" s="335"/>
      <c r="B125" s="335"/>
      <c r="C125" s="339"/>
      <c r="D125" s="337"/>
      <c r="E125" s="337"/>
      <c r="F125" s="337"/>
      <c r="G125" s="334"/>
    </row>
    <row r="126" spans="1:7" ht="14.25">
      <c r="A126" s="335"/>
      <c r="B126" s="335"/>
      <c r="C126" s="339"/>
      <c r="D126" s="337"/>
      <c r="E126" s="337"/>
      <c r="F126" s="337"/>
      <c r="G126" s="334"/>
    </row>
    <row r="127" spans="1:7" ht="14.25">
      <c r="A127" s="335"/>
      <c r="B127" s="335"/>
      <c r="C127" s="339"/>
      <c r="D127" s="337"/>
      <c r="E127" s="337"/>
      <c r="F127" s="337"/>
      <c r="G127" s="334"/>
    </row>
    <row r="128" spans="1:7" ht="14.25">
      <c r="A128" s="335"/>
      <c r="B128" s="335"/>
      <c r="C128" s="339"/>
      <c r="D128" s="337"/>
      <c r="E128" s="337"/>
      <c r="F128" s="337"/>
      <c r="G128" s="334"/>
    </row>
    <row r="129" spans="1:7" ht="14.25">
      <c r="A129" s="335"/>
      <c r="B129" s="335"/>
      <c r="C129" s="339"/>
      <c r="D129" s="337"/>
      <c r="E129" s="337"/>
      <c r="F129" s="337"/>
      <c r="G129" s="334"/>
    </row>
    <row r="130" spans="1:7" ht="14.25">
      <c r="A130" s="335"/>
      <c r="B130" s="335"/>
      <c r="C130" s="339"/>
      <c r="D130" s="337"/>
      <c r="E130" s="337"/>
      <c r="F130" s="337"/>
      <c r="G130" s="334"/>
    </row>
    <row r="131" spans="1:7" ht="14.25">
      <c r="A131" s="335"/>
      <c r="B131" s="335"/>
      <c r="C131" s="339"/>
      <c r="D131" s="337"/>
      <c r="E131" s="337"/>
      <c r="F131" s="337"/>
      <c r="G131" s="334"/>
    </row>
    <row r="132" spans="1:7" ht="14.25">
      <c r="A132" s="335"/>
      <c r="B132" s="335"/>
      <c r="C132" s="339"/>
      <c r="D132" s="337"/>
      <c r="E132" s="337"/>
      <c r="F132" s="337"/>
      <c r="G132" s="334"/>
    </row>
    <row r="133" spans="1:7" ht="14.25">
      <c r="A133" s="335"/>
      <c r="B133" s="335"/>
      <c r="C133" s="339"/>
      <c r="D133" s="337"/>
      <c r="E133" s="337"/>
      <c r="F133" s="337"/>
      <c r="G133" s="334"/>
    </row>
    <row r="134" spans="1:7" ht="14.25">
      <c r="A134" s="335"/>
      <c r="B134" s="335"/>
      <c r="C134" s="339"/>
      <c r="D134" s="337"/>
      <c r="E134" s="337"/>
      <c r="F134" s="337"/>
      <c r="G134" s="334"/>
    </row>
    <row r="135" spans="1:7" ht="14.25">
      <c r="A135" s="335"/>
      <c r="B135" s="335"/>
      <c r="C135" s="339"/>
      <c r="D135" s="337"/>
      <c r="E135" s="337"/>
      <c r="F135" s="337"/>
      <c r="G135" s="334"/>
    </row>
    <row r="136" spans="1:7" ht="14.25">
      <c r="A136" s="335"/>
      <c r="B136" s="335"/>
      <c r="C136" s="339"/>
      <c r="D136" s="337"/>
      <c r="E136" s="337"/>
      <c r="F136" s="337"/>
      <c r="G136" s="334"/>
    </row>
    <row r="137" spans="1:7" ht="14.25">
      <c r="A137" s="335"/>
      <c r="B137" s="335"/>
      <c r="C137" s="339"/>
      <c r="D137" s="337"/>
      <c r="E137" s="337"/>
      <c r="F137" s="337"/>
      <c r="G137" s="334"/>
    </row>
    <row r="138" spans="1:7" ht="14.25">
      <c r="A138" s="335"/>
      <c r="B138" s="335"/>
      <c r="C138" s="339"/>
      <c r="D138" s="337"/>
      <c r="E138" s="337"/>
      <c r="F138" s="337"/>
      <c r="G138" s="334"/>
    </row>
    <row r="139" spans="1:7" ht="14.25">
      <c r="A139" s="335"/>
      <c r="B139" s="335"/>
      <c r="C139" s="339"/>
      <c r="D139" s="337"/>
      <c r="E139" s="337"/>
      <c r="F139" s="337"/>
      <c r="G139" s="334"/>
    </row>
    <row r="140" spans="1:7" ht="14.25">
      <c r="A140" s="335"/>
      <c r="B140" s="335"/>
      <c r="C140" s="339"/>
      <c r="D140" s="337"/>
      <c r="E140" s="337"/>
      <c r="F140" s="337"/>
      <c r="G140" s="334"/>
    </row>
    <row r="141" spans="1:7" ht="14.25">
      <c r="A141" s="335"/>
      <c r="B141" s="335"/>
      <c r="C141" s="339"/>
      <c r="D141" s="337"/>
      <c r="E141" s="337"/>
      <c r="F141" s="337"/>
      <c r="G141" s="334"/>
    </row>
    <row r="142" spans="1:7" ht="14.25">
      <c r="A142" s="335"/>
      <c r="B142" s="335"/>
      <c r="C142" s="339"/>
      <c r="D142" s="337"/>
      <c r="E142" s="337"/>
      <c r="F142" s="337"/>
      <c r="G142" s="334"/>
    </row>
    <row r="143" spans="1:7" ht="14.25">
      <c r="A143" s="335"/>
      <c r="B143" s="335"/>
      <c r="C143" s="339"/>
      <c r="D143" s="337"/>
      <c r="E143" s="337"/>
      <c r="F143" s="337"/>
      <c r="G143" s="334"/>
    </row>
    <row r="144" spans="1:7" ht="14.25">
      <c r="A144" s="335"/>
      <c r="B144" s="335"/>
      <c r="C144" s="339"/>
      <c r="D144" s="337"/>
      <c r="E144" s="337"/>
      <c r="F144" s="337"/>
      <c r="G144" s="334"/>
    </row>
    <row r="145" spans="1:7" ht="14.25">
      <c r="A145" s="335"/>
      <c r="B145" s="335"/>
      <c r="C145" s="339"/>
      <c r="D145" s="337"/>
      <c r="E145" s="337"/>
      <c r="F145" s="337"/>
      <c r="G145" s="334"/>
    </row>
    <row r="146" spans="1:7" ht="14.25">
      <c r="A146" s="335"/>
      <c r="B146" s="335"/>
      <c r="C146" s="339"/>
      <c r="D146" s="337"/>
      <c r="E146" s="337"/>
      <c r="F146" s="337"/>
      <c r="G146" s="334"/>
    </row>
    <row r="147" spans="1:7" ht="14.25">
      <c r="A147" s="335"/>
      <c r="B147" s="335"/>
      <c r="C147" s="339"/>
      <c r="D147" s="337"/>
      <c r="E147" s="337"/>
      <c r="F147" s="337"/>
      <c r="G147" s="334"/>
    </row>
    <row r="148" spans="1:7" ht="14.25">
      <c r="A148" s="335"/>
      <c r="B148" s="335"/>
      <c r="C148" s="339"/>
      <c r="D148" s="337"/>
      <c r="E148" s="337"/>
      <c r="F148" s="337"/>
      <c r="G148" s="334"/>
    </row>
    <row r="149" spans="1:7" ht="14.25">
      <c r="A149" s="335"/>
      <c r="B149" s="335"/>
      <c r="C149" s="339"/>
      <c r="D149" s="337"/>
      <c r="E149" s="337"/>
      <c r="F149" s="337"/>
      <c r="G149" s="334"/>
    </row>
    <row r="150" spans="1:7" ht="14.25">
      <c r="A150" s="335"/>
      <c r="B150" s="335"/>
      <c r="C150" s="339"/>
      <c r="D150" s="337"/>
      <c r="E150" s="337"/>
      <c r="F150" s="337"/>
      <c r="G150" s="334"/>
    </row>
    <row r="151" spans="1:7" ht="14.25">
      <c r="A151" s="335"/>
      <c r="B151" s="335"/>
      <c r="C151" s="339"/>
      <c r="D151" s="337"/>
      <c r="E151" s="337"/>
      <c r="F151" s="337"/>
      <c r="G151" s="334"/>
    </row>
    <row r="152" spans="1:7" ht="14.25">
      <c r="A152" s="335"/>
      <c r="B152" s="335"/>
      <c r="C152" s="339"/>
      <c r="D152" s="337"/>
      <c r="E152" s="337"/>
      <c r="F152" s="337"/>
      <c r="G152" s="334"/>
    </row>
    <row r="153" spans="1:7" ht="14.25">
      <c r="A153" s="335"/>
      <c r="B153" s="335"/>
      <c r="C153" s="339"/>
      <c r="D153" s="337"/>
      <c r="E153" s="337"/>
      <c r="F153" s="337"/>
      <c r="G153" s="334"/>
    </row>
    <row r="154" spans="1:7" ht="14.25">
      <c r="A154" s="335"/>
      <c r="B154" s="335"/>
      <c r="C154" s="339"/>
      <c r="D154" s="337"/>
      <c r="E154" s="337"/>
      <c r="F154" s="337"/>
      <c r="G154" s="334"/>
    </row>
    <row r="155" spans="1:7" ht="14.25">
      <c r="A155" s="335"/>
      <c r="B155" s="335"/>
      <c r="C155" s="339"/>
      <c r="D155" s="337"/>
      <c r="E155" s="337"/>
      <c r="F155" s="337"/>
      <c r="G155" s="334"/>
    </row>
    <row r="156" spans="1:7" ht="14.25">
      <c r="A156" s="335"/>
      <c r="B156" s="335"/>
      <c r="C156" s="339"/>
      <c r="D156" s="337"/>
      <c r="E156" s="337"/>
      <c r="F156" s="337"/>
      <c r="G156" s="334"/>
    </row>
    <row r="157" spans="1:7" ht="14.25">
      <c r="A157" s="335"/>
      <c r="B157" s="335"/>
      <c r="C157" s="339"/>
      <c r="D157" s="337"/>
      <c r="E157" s="337"/>
      <c r="F157" s="337"/>
      <c r="G157" s="334"/>
    </row>
    <row r="158" spans="1:7" ht="14.25">
      <c r="A158" s="335"/>
      <c r="B158" s="335"/>
      <c r="C158" s="339"/>
      <c r="D158" s="337"/>
      <c r="E158" s="337"/>
      <c r="F158" s="337"/>
      <c r="G158" s="334"/>
    </row>
    <row r="159" spans="1:7" ht="14.25">
      <c r="A159" s="335"/>
      <c r="B159" s="335"/>
      <c r="C159" s="339"/>
      <c r="D159" s="337"/>
      <c r="E159" s="337"/>
      <c r="F159" s="337"/>
      <c r="G159" s="334"/>
    </row>
    <row r="160" spans="1:7" ht="14.25">
      <c r="A160" s="335"/>
      <c r="B160" s="335"/>
      <c r="C160" s="339"/>
      <c r="D160" s="337"/>
      <c r="E160" s="337"/>
      <c r="F160" s="337"/>
      <c r="G160" s="334"/>
    </row>
    <row r="161" spans="1:7" ht="14.25">
      <c r="A161" s="335"/>
      <c r="B161" s="335"/>
      <c r="C161" s="339"/>
      <c r="D161" s="337"/>
      <c r="E161" s="337"/>
      <c r="F161" s="337"/>
      <c r="G161" s="334"/>
    </row>
    <row r="162" spans="1:7" ht="14.25">
      <c r="A162" s="335"/>
      <c r="B162" s="335"/>
      <c r="C162" s="339"/>
      <c r="D162" s="337"/>
      <c r="E162" s="337"/>
      <c r="F162" s="337"/>
      <c r="G162" s="334"/>
    </row>
    <row r="163" spans="1:7" ht="14.25">
      <c r="A163" s="335"/>
      <c r="B163" s="335"/>
      <c r="C163" s="339"/>
      <c r="D163" s="337"/>
      <c r="E163" s="337"/>
      <c r="F163" s="337"/>
      <c r="G163" s="334"/>
    </row>
    <row r="164" spans="1:7" ht="14.25">
      <c r="A164" s="335"/>
      <c r="B164" s="335"/>
      <c r="C164" s="339"/>
      <c r="D164" s="337"/>
      <c r="E164" s="337"/>
      <c r="F164" s="337"/>
      <c r="G164" s="334"/>
    </row>
    <row r="165" spans="1:7" ht="14.25">
      <c r="A165" s="335"/>
      <c r="B165" s="335"/>
      <c r="C165" s="339"/>
      <c r="D165" s="337"/>
      <c r="E165" s="337"/>
      <c r="F165" s="337"/>
      <c r="G165" s="334"/>
    </row>
    <row r="166" spans="1:7" ht="14.25">
      <c r="A166" s="335"/>
      <c r="B166" s="335"/>
      <c r="C166" s="339"/>
      <c r="D166" s="337"/>
      <c r="E166" s="337"/>
      <c r="F166" s="337"/>
      <c r="G166" s="334"/>
    </row>
    <row r="167" spans="1:7" ht="14.25">
      <c r="A167" s="335"/>
      <c r="B167" s="335"/>
      <c r="C167" s="339"/>
      <c r="D167" s="337"/>
      <c r="E167" s="337"/>
      <c r="F167" s="337"/>
      <c r="G167" s="334"/>
    </row>
    <row r="168" spans="1:7" ht="14.25">
      <c r="A168" s="335"/>
      <c r="B168" s="335"/>
      <c r="C168" s="339"/>
      <c r="D168" s="337"/>
      <c r="E168" s="337"/>
      <c r="F168" s="337"/>
      <c r="G168" s="334"/>
    </row>
    <row r="169" spans="1:7" ht="14.25">
      <c r="A169" s="335"/>
      <c r="B169" s="335"/>
      <c r="C169" s="339"/>
      <c r="D169" s="340"/>
      <c r="E169" s="340"/>
      <c r="F169" s="340"/>
      <c r="G169" s="341"/>
    </row>
    <row r="170" spans="1:7" ht="14.25">
      <c r="A170" s="335"/>
      <c r="B170" s="335"/>
      <c r="C170" s="339"/>
      <c r="D170" s="340"/>
      <c r="E170" s="340"/>
      <c r="F170" s="340"/>
      <c r="G170" s="341"/>
    </row>
    <row r="171" spans="1:7" ht="14.25">
      <c r="A171" s="335"/>
      <c r="B171" s="335"/>
      <c r="C171" s="339"/>
      <c r="D171" s="340"/>
      <c r="E171" s="340"/>
      <c r="F171" s="340"/>
      <c r="G171" s="341"/>
    </row>
    <row r="172" spans="1:7" ht="14.25">
      <c r="A172" s="335"/>
      <c r="B172" s="335"/>
      <c r="C172" s="339"/>
      <c r="D172" s="340"/>
      <c r="E172" s="340"/>
      <c r="F172" s="340"/>
      <c r="G172" s="341"/>
    </row>
    <row r="173" spans="1:7" ht="14.25">
      <c r="A173" s="335"/>
      <c r="B173" s="335"/>
      <c r="C173" s="339"/>
      <c r="D173" s="340"/>
      <c r="E173" s="340"/>
      <c r="F173" s="340"/>
      <c r="G173" s="341"/>
    </row>
    <row r="174" spans="1:7" ht="14.25">
      <c r="A174" s="335"/>
      <c r="B174" s="335"/>
      <c r="C174" s="339"/>
      <c r="D174" s="340"/>
      <c r="E174" s="340"/>
      <c r="F174" s="340"/>
      <c r="G174" s="341"/>
    </row>
    <row r="175" spans="1:7" ht="14.25">
      <c r="A175" s="335"/>
      <c r="B175" s="335"/>
      <c r="C175" s="339"/>
      <c r="D175" s="340"/>
      <c r="E175" s="340"/>
      <c r="F175" s="340"/>
      <c r="G175" s="341"/>
    </row>
    <row r="176" spans="1:7" ht="14.25">
      <c r="A176" s="335"/>
      <c r="B176" s="335"/>
      <c r="C176" s="339"/>
      <c r="D176" s="340"/>
      <c r="E176" s="340"/>
      <c r="F176" s="340"/>
      <c r="G176" s="341"/>
    </row>
    <row r="177" spans="1:7" ht="14.25">
      <c r="A177" s="335"/>
      <c r="B177" s="335"/>
      <c r="C177" s="339"/>
      <c r="D177" s="340"/>
      <c r="E177" s="340"/>
      <c r="F177" s="340"/>
      <c r="G177" s="341"/>
    </row>
    <row r="178" spans="1:7" ht="14.25">
      <c r="A178" s="335"/>
      <c r="B178" s="335"/>
      <c r="C178" s="339"/>
      <c r="D178" s="340"/>
      <c r="E178" s="340"/>
      <c r="F178" s="340"/>
      <c r="G178" s="341"/>
    </row>
    <row r="179" spans="1:7" ht="14.25">
      <c r="A179" s="335"/>
      <c r="B179" s="335"/>
      <c r="C179" s="339"/>
      <c r="D179" s="340"/>
      <c r="E179" s="340"/>
      <c r="F179" s="340"/>
      <c r="G179" s="341"/>
    </row>
    <row r="180" spans="1:7" ht="14.25">
      <c r="A180" s="335"/>
      <c r="B180" s="335"/>
      <c r="C180" s="339"/>
      <c r="D180" s="340"/>
      <c r="E180" s="340"/>
      <c r="F180" s="340"/>
      <c r="G180" s="341"/>
    </row>
    <row r="181" spans="1:7" ht="14.25">
      <c r="A181" s="335"/>
      <c r="B181" s="335"/>
      <c r="C181" s="339"/>
      <c r="D181" s="340"/>
      <c r="E181" s="340"/>
      <c r="F181" s="340"/>
      <c r="G181" s="341"/>
    </row>
    <row r="182" spans="1:7" ht="14.25">
      <c r="A182" s="335"/>
      <c r="B182" s="335"/>
      <c r="C182" s="339"/>
      <c r="D182" s="340"/>
      <c r="E182" s="340"/>
      <c r="F182" s="340"/>
      <c r="G182" s="341"/>
    </row>
    <row r="183" spans="1:7" ht="14.25">
      <c r="A183" s="335"/>
      <c r="B183" s="335"/>
      <c r="C183" s="339"/>
      <c r="D183" s="340"/>
      <c r="E183" s="340"/>
      <c r="F183" s="340"/>
      <c r="G183" s="341"/>
    </row>
    <row r="184" spans="1:7" ht="14.25">
      <c r="A184" s="335"/>
      <c r="B184" s="335"/>
      <c r="C184" s="339"/>
      <c r="D184" s="340"/>
      <c r="E184" s="340"/>
      <c r="F184" s="340"/>
      <c r="G184" s="341"/>
    </row>
    <row r="185" spans="1:7" ht="14.25">
      <c r="A185" s="335"/>
      <c r="B185" s="335"/>
      <c r="C185" s="339"/>
      <c r="D185" s="340"/>
      <c r="E185" s="340"/>
      <c r="F185" s="340"/>
      <c r="G185" s="341"/>
    </row>
    <row r="186" spans="1:7" ht="14.25">
      <c r="A186" s="335"/>
      <c r="B186" s="335"/>
      <c r="C186" s="339"/>
      <c r="D186" s="340"/>
      <c r="E186" s="340"/>
      <c r="F186" s="340"/>
      <c r="G186" s="341"/>
    </row>
    <row r="187" spans="1:7" ht="14.25">
      <c r="A187" s="335"/>
      <c r="B187" s="335"/>
      <c r="C187" s="339"/>
      <c r="D187" s="340"/>
      <c r="E187" s="340"/>
      <c r="F187" s="340"/>
      <c r="G187" s="341"/>
    </row>
    <row r="188" spans="1:7" ht="14.25">
      <c r="A188" s="335"/>
      <c r="B188" s="335"/>
      <c r="C188" s="339"/>
      <c r="D188" s="340"/>
      <c r="E188" s="340"/>
      <c r="F188" s="340"/>
      <c r="G188" s="341"/>
    </row>
    <row r="189" spans="1:7" ht="14.25">
      <c r="A189" s="335"/>
      <c r="B189" s="335"/>
      <c r="C189" s="339"/>
      <c r="D189" s="340"/>
      <c r="E189" s="340"/>
      <c r="F189" s="340"/>
      <c r="G189" s="341"/>
    </row>
    <row r="190" spans="1:7" ht="14.25">
      <c r="A190" s="335"/>
      <c r="B190" s="335"/>
      <c r="C190" s="339"/>
      <c r="D190" s="340"/>
      <c r="E190" s="340"/>
      <c r="F190" s="340"/>
      <c r="G190" s="341"/>
    </row>
    <row r="191" spans="1:7" ht="14.25">
      <c r="A191" s="335"/>
      <c r="B191" s="335"/>
      <c r="C191" s="339"/>
      <c r="D191" s="340"/>
      <c r="E191" s="340"/>
      <c r="F191" s="340"/>
      <c r="G191" s="341"/>
    </row>
    <row r="192" spans="1:7" ht="14.25">
      <c r="A192" s="335"/>
      <c r="B192" s="335"/>
      <c r="C192" s="339"/>
      <c r="D192" s="340"/>
      <c r="E192" s="340"/>
      <c r="F192" s="340"/>
      <c r="G192" s="341"/>
    </row>
    <row r="193" spans="1:7" ht="14.25">
      <c r="A193" s="335"/>
      <c r="B193" s="335"/>
      <c r="C193" s="339"/>
      <c r="D193" s="340"/>
      <c r="E193" s="340"/>
      <c r="F193" s="340"/>
      <c r="G193" s="341"/>
    </row>
    <row r="194" spans="1:7" ht="14.25">
      <c r="A194" s="335"/>
      <c r="B194" s="335"/>
      <c r="C194" s="339"/>
      <c r="D194" s="340"/>
      <c r="E194" s="340"/>
      <c r="F194" s="340"/>
      <c r="G194" s="341"/>
    </row>
    <row r="195" spans="1:7" ht="14.25">
      <c r="A195" s="335"/>
      <c r="B195" s="335"/>
      <c r="C195" s="339"/>
      <c r="D195" s="340"/>
      <c r="E195" s="340"/>
      <c r="F195" s="340"/>
      <c r="G195" s="341"/>
    </row>
    <row r="196" spans="1:7" ht="14.25">
      <c r="A196" s="335"/>
      <c r="B196" s="335"/>
      <c r="C196" s="339"/>
      <c r="D196" s="340"/>
      <c r="E196" s="340"/>
      <c r="F196" s="340"/>
      <c r="G196" s="341"/>
    </row>
    <row r="197" spans="1:7" ht="14.25">
      <c r="A197" s="335"/>
      <c r="B197" s="335"/>
      <c r="C197" s="339"/>
      <c r="D197" s="340"/>
      <c r="E197" s="340"/>
      <c r="F197" s="340"/>
      <c r="G197" s="341"/>
    </row>
    <row r="198" spans="1:7" ht="14.25">
      <c r="A198" s="335"/>
      <c r="B198" s="335"/>
      <c r="C198" s="339"/>
      <c r="D198" s="340"/>
      <c r="E198" s="340"/>
      <c r="F198" s="340"/>
      <c r="G198" s="341"/>
    </row>
    <row r="199" spans="1:7" ht="14.25">
      <c r="A199" s="335"/>
      <c r="B199" s="335"/>
      <c r="C199" s="339"/>
      <c r="D199" s="340"/>
      <c r="E199" s="340"/>
      <c r="F199" s="340"/>
      <c r="G199" s="341"/>
    </row>
    <row r="200" spans="1:7" ht="14.25">
      <c r="A200" s="335"/>
      <c r="B200" s="335"/>
      <c r="C200" s="339"/>
      <c r="D200" s="340"/>
      <c r="E200" s="340"/>
      <c r="F200" s="340"/>
      <c r="G200" s="341"/>
    </row>
    <row r="201" spans="1:7" ht="14.25">
      <c r="A201" s="335"/>
      <c r="B201" s="335"/>
      <c r="C201" s="339"/>
      <c r="D201" s="340"/>
      <c r="E201" s="340"/>
      <c r="F201" s="340"/>
      <c r="G201" s="341"/>
    </row>
    <row r="202" spans="1:7" ht="14.25">
      <c r="A202" s="335"/>
      <c r="B202" s="335"/>
      <c r="C202" s="339"/>
      <c r="D202" s="340"/>
      <c r="E202" s="340"/>
      <c r="F202" s="340"/>
      <c r="G202" s="341"/>
    </row>
    <row r="203" spans="1:7" ht="14.25">
      <c r="A203" s="335"/>
      <c r="B203" s="335"/>
      <c r="C203" s="339"/>
      <c r="D203" s="340"/>
      <c r="E203" s="340"/>
      <c r="F203" s="340"/>
      <c r="G203" s="341"/>
    </row>
    <row r="204" spans="1:7" ht="14.25">
      <c r="A204" s="335"/>
      <c r="B204" s="335"/>
      <c r="C204" s="339"/>
      <c r="D204" s="340"/>
      <c r="E204" s="340"/>
      <c r="F204" s="340"/>
      <c r="G204" s="341"/>
    </row>
    <row r="205" spans="1:7" ht="14.25">
      <c r="A205" s="335"/>
      <c r="B205" s="335"/>
      <c r="C205" s="339"/>
      <c r="D205" s="340"/>
      <c r="E205" s="340"/>
      <c r="F205" s="340"/>
      <c r="G205" s="341"/>
    </row>
    <row r="206" spans="1:7" ht="14.25">
      <c r="A206" s="335"/>
      <c r="B206" s="335"/>
      <c r="C206" s="339"/>
      <c r="D206" s="340"/>
      <c r="E206" s="340"/>
      <c r="F206" s="340"/>
      <c r="G206" s="341"/>
    </row>
    <row r="207" spans="1:7" ht="14.25">
      <c r="A207" s="335"/>
      <c r="B207" s="335"/>
      <c r="C207" s="339"/>
      <c r="D207" s="340"/>
      <c r="E207" s="340"/>
      <c r="F207" s="340"/>
      <c r="G207" s="341"/>
    </row>
    <row r="208" spans="1:7" ht="14.25">
      <c r="A208" s="335"/>
      <c r="B208" s="335"/>
      <c r="C208" s="339"/>
      <c r="D208" s="340"/>
      <c r="E208" s="340"/>
      <c r="F208" s="340"/>
      <c r="G208" s="341"/>
    </row>
    <row r="209" spans="1:7" ht="14.25">
      <c r="A209" s="335"/>
      <c r="B209" s="335"/>
      <c r="C209" s="339"/>
      <c r="D209" s="340"/>
      <c r="E209" s="340"/>
      <c r="F209" s="340"/>
      <c r="G209" s="341"/>
    </row>
    <row r="210" spans="1:7" ht="14.25">
      <c r="A210" s="335"/>
      <c r="B210" s="335"/>
      <c r="C210" s="339"/>
      <c r="D210" s="340"/>
      <c r="E210" s="340"/>
      <c r="F210" s="340"/>
      <c r="G210" s="341"/>
    </row>
    <row r="211" spans="1:7" ht="14.25">
      <c r="A211" s="335"/>
      <c r="B211" s="335"/>
      <c r="C211" s="339"/>
      <c r="D211" s="340"/>
      <c r="E211" s="340"/>
      <c r="F211" s="340"/>
      <c r="G211" s="341"/>
    </row>
    <row r="212" spans="1:7" ht="14.25">
      <c r="A212" s="335"/>
      <c r="B212" s="335"/>
      <c r="C212" s="339"/>
      <c r="D212" s="340"/>
      <c r="E212" s="340"/>
      <c r="F212" s="340"/>
      <c r="G212" s="341"/>
    </row>
    <row r="213" spans="1:7" ht="14.25">
      <c r="A213" s="335"/>
      <c r="B213" s="335"/>
      <c r="C213" s="339"/>
      <c r="D213" s="340"/>
      <c r="E213" s="340"/>
      <c r="F213" s="340"/>
      <c r="G213" s="341"/>
    </row>
    <row r="214" spans="1:7" ht="14.25">
      <c r="A214" s="335"/>
      <c r="B214" s="335"/>
      <c r="C214" s="339"/>
      <c r="D214" s="340"/>
      <c r="E214" s="340"/>
      <c r="F214" s="340"/>
      <c r="G214" s="341"/>
    </row>
    <row r="215" spans="1:7" ht="14.25">
      <c r="A215" s="335"/>
      <c r="B215" s="335"/>
      <c r="C215" s="339"/>
      <c r="D215" s="340"/>
      <c r="E215" s="340"/>
      <c r="F215" s="340"/>
      <c r="G215" s="341"/>
    </row>
    <row r="216" spans="1:7" ht="14.25">
      <c r="A216" s="335"/>
      <c r="B216" s="335"/>
      <c r="C216" s="339"/>
      <c r="D216" s="340"/>
      <c r="E216" s="340"/>
      <c r="F216" s="340"/>
      <c r="G216" s="341"/>
    </row>
    <row r="217" spans="1:7" ht="14.25">
      <c r="A217" s="335"/>
      <c r="B217" s="335"/>
      <c r="C217" s="339"/>
      <c r="D217" s="340"/>
      <c r="E217" s="340"/>
      <c r="F217" s="340"/>
      <c r="G217" s="341"/>
    </row>
    <row r="218" spans="1:7" ht="14.25">
      <c r="A218" s="335"/>
      <c r="B218" s="335"/>
      <c r="C218" s="339"/>
      <c r="D218" s="340"/>
      <c r="E218" s="340"/>
      <c r="F218" s="340"/>
      <c r="G218" s="341"/>
    </row>
    <row r="219" spans="1:7" ht="14.25">
      <c r="A219" s="335"/>
      <c r="B219" s="335"/>
      <c r="C219" s="339"/>
      <c r="D219" s="340"/>
      <c r="E219" s="340"/>
      <c r="F219" s="340"/>
      <c r="G219" s="341"/>
    </row>
    <row r="220" spans="1:7" ht="14.25">
      <c r="A220" s="335"/>
      <c r="B220" s="335"/>
      <c r="C220" s="339"/>
      <c r="D220" s="340"/>
      <c r="E220" s="340"/>
      <c r="F220" s="340"/>
      <c r="G220" s="341"/>
    </row>
    <row r="221" spans="1:7" ht="14.25">
      <c r="A221" s="335"/>
      <c r="B221" s="335"/>
      <c r="C221" s="339"/>
      <c r="D221" s="340"/>
      <c r="E221" s="340"/>
      <c r="F221" s="340"/>
      <c r="G221" s="341"/>
    </row>
    <row r="222" spans="1:7" ht="14.25">
      <c r="A222" s="335"/>
      <c r="B222" s="335"/>
      <c r="C222" s="339"/>
      <c r="D222" s="340"/>
      <c r="E222" s="340"/>
      <c r="F222" s="340"/>
      <c r="G222" s="341"/>
    </row>
    <row r="223" spans="1:7" ht="14.25">
      <c r="A223" s="335"/>
      <c r="B223" s="335"/>
      <c r="C223" s="339"/>
      <c r="D223" s="340"/>
      <c r="E223" s="340"/>
      <c r="F223" s="340"/>
      <c r="G223" s="341"/>
    </row>
    <row r="224" spans="1:7" ht="14.25">
      <c r="A224" s="335"/>
      <c r="B224" s="335"/>
      <c r="C224" s="339"/>
      <c r="D224" s="340"/>
      <c r="E224" s="340"/>
      <c r="F224" s="340"/>
      <c r="G224" s="341"/>
    </row>
    <row r="225" spans="1:7" ht="14.25">
      <c r="A225" s="335"/>
      <c r="B225" s="335"/>
      <c r="C225" s="339"/>
      <c r="D225" s="340"/>
      <c r="E225" s="340"/>
      <c r="F225" s="340"/>
      <c r="G225" s="341"/>
    </row>
    <row r="226" spans="1:7" ht="14.25">
      <c r="A226" s="335"/>
      <c r="B226" s="335"/>
      <c r="C226" s="339"/>
      <c r="D226" s="340"/>
      <c r="E226" s="340"/>
      <c r="F226" s="340"/>
      <c r="G226" s="341"/>
    </row>
    <row r="227" spans="1:7" ht="14.25">
      <c r="A227" s="335"/>
      <c r="B227" s="335"/>
      <c r="C227" s="339"/>
      <c r="D227" s="340"/>
      <c r="E227" s="340"/>
      <c r="F227" s="340"/>
      <c r="G227" s="341"/>
    </row>
    <row r="228" spans="1:7" ht="14.25">
      <c r="A228" s="335"/>
      <c r="B228" s="335"/>
      <c r="C228" s="339"/>
      <c r="D228" s="340"/>
      <c r="E228" s="340"/>
      <c r="F228" s="340"/>
      <c r="G228" s="341"/>
    </row>
    <row r="229" spans="1:7" ht="14.25">
      <c r="A229" s="335"/>
      <c r="B229" s="335"/>
      <c r="C229" s="339"/>
      <c r="D229" s="340"/>
      <c r="E229" s="340"/>
      <c r="F229" s="340"/>
      <c r="G229" s="341"/>
    </row>
    <row r="230" spans="1:7" ht="14.25">
      <c r="A230" s="335"/>
      <c r="B230" s="335"/>
      <c r="C230" s="339"/>
      <c r="D230" s="340"/>
      <c r="E230" s="340"/>
      <c r="F230" s="340"/>
      <c r="G230" s="341"/>
    </row>
    <row r="231" spans="1:7" ht="14.25">
      <c r="A231" s="335"/>
      <c r="B231" s="335"/>
      <c r="C231" s="339"/>
      <c r="D231" s="340"/>
      <c r="E231" s="340"/>
      <c r="F231" s="340"/>
      <c r="G231" s="341"/>
    </row>
    <row r="232" spans="1:7" ht="14.25">
      <c r="A232" s="335"/>
      <c r="B232" s="335"/>
      <c r="C232" s="339"/>
      <c r="D232" s="340"/>
      <c r="E232" s="340"/>
      <c r="F232" s="340"/>
      <c r="G232" s="341"/>
    </row>
    <row r="233" spans="1:7" ht="14.25">
      <c r="A233" s="335"/>
      <c r="B233" s="335"/>
      <c r="C233" s="339"/>
      <c r="D233" s="340"/>
      <c r="E233" s="340"/>
      <c r="F233" s="340"/>
      <c r="G233" s="341"/>
    </row>
    <row r="234" spans="1:7" ht="14.25">
      <c r="A234" s="335"/>
      <c r="B234" s="335"/>
      <c r="C234" s="339"/>
      <c r="D234" s="340"/>
      <c r="E234" s="340"/>
      <c r="F234" s="340"/>
      <c r="G234" s="341"/>
    </row>
    <row r="235" spans="1:7" ht="14.25">
      <c r="A235" s="335"/>
      <c r="B235" s="335"/>
      <c r="C235" s="339"/>
      <c r="D235" s="340"/>
      <c r="E235" s="340"/>
      <c r="F235" s="340"/>
      <c r="G235" s="341"/>
    </row>
    <row r="236" spans="1:7" ht="14.25">
      <c r="A236" s="335"/>
      <c r="B236" s="335"/>
      <c r="C236" s="339"/>
      <c r="D236" s="340"/>
      <c r="E236" s="340"/>
      <c r="F236" s="340"/>
      <c r="G236" s="341"/>
    </row>
    <row r="237" spans="1:7" ht="14.25">
      <c r="A237" s="335"/>
      <c r="B237" s="335"/>
      <c r="C237" s="339"/>
      <c r="D237" s="340"/>
      <c r="E237" s="340"/>
      <c r="F237" s="340"/>
      <c r="G237" s="341"/>
    </row>
    <row r="238" spans="1:7" ht="14.25">
      <c r="A238" s="335"/>
      <c r="B238" s="335"/>
      <c r="C238" s="339"/>
      <c r="D238" s="340"/>
      <c r="E238" s="340"/>
      <c r="F238" s="340"/>
      <c r="G238" s="341"/>
    </row>
    <row r="239" spans="1:7" ht="14.25">
      <c r="A239" s="335"/>
      <c r="B239" s="335"/>
      <c r="C239" s="339"/>
      <c r="D239" s="340"/>
      <c r="E239" s="340"/>
      <c r="F239" s="340"/>
      <c r="G239" s="341"/>
    </row>
    <row r="240" spans="1:7" ht="14.25">
      <c r="A240" s="335"/>
      <c r="B240" s="335"/>
      <c r="C240" s="339"/>
      <c r="D240" s="340"/>
      <c r="E240" s="340"/>
      <c r="F240" s="340"/>
      <c r="G240" s="341"/>
    </row>
    <row r="241" spans="1:7" ht="14.25">
      <c r="A241" s="335"/>
      <c r="B241" s="335"/>
      <c r="C241" s="339"/>
      <c r="D241" s="340"/>
      <c r="E241" s="340"/>
      <c r="F241" s="340"/>
      <c r="G241" s="341"/>
    </row>
    <row r="242" spans="1:7" ht="14.25">
      <c r="A242" s="335"/>
      <c r="B242" s="335"/>
      <c r="C242" s="339"/>
      <c r="D242" s="340"/>
      <c r="E242" s="340"/>
      <c r="F242" s="340"/>
      <c r="G242" s="341"/>
    </row>
    <row r="243" spans="1:7" ht="14.25">
      <c r="A243" s="335"/>
      <c r="B243" s="335"/>
      <c r="C243" s="339"/>
      <c r="D243" s="340"/>
      <c r="E243" s="340"/>
      <c r="F243" s="340"/>
      <c r="G243" s="341"/>
    </row>
    <row r="244" spans="1:7" ht="14.25">
      <c r="A244" s="335"/>
      <c r="B244" s="335"/>
      <c r="C244" s="339"/>
      <c r="D244" s="340"/>
      <c r="E244" s="340"/>
      <c r="F244" s="340"/>
      <c r="G244" s="341"/>
    </row>
    <row r="245" spans="1:7" ht="14.25">
      <c r="A245" s="335"/>
      <c r="B245" s="335"/>
      <c r="C245" s="339"/>
      <c r="D245" s="340"/>
      <c r="E245" s="340"/>
      <c r="F245" s="340"/>
      <c r="G245" s="341"/>
    </row>
    <row r="246" spans="1:7" ht="14.25">
      <c r="A246" s="335"/>
      <c r="B246" s="335"/>
      <c r="C246" s="339"/>
      <c r="D246" s="340"/>
      <c r="E246" s="340"/>
      <c r="F246" s="340"/>
      <c r="G246" s="341"/>
    </row>
    <row r="247" spans="1:7" ht="14.25">
      <c r="A247" s="335"/>
      <c r="B247" s="335"/>
      <c r="C247" s="339"/>
      <c r="D247" s="340"/>
      <c r="E247" s="340"/>
      <c r="F247" s="340"/>
      <c r="G247" s="341"/>
    </row>
    <row r="248" spans="1:7" ht="14.25">
      <c r="A248" s="335"/>
      <c r="B248" s="335"/>
      <c r="C248" s="339"/>
      <c r="D248" s="340"/>
      <c r="E248" s="340"/>
      <c r="F248" s="340"/>
      <c r="G248" s="341"/>
    </row>
    <row r="249" spans="1:7" ht="14.25">
      <c r="A249" s="335"/>
      <c r="B249" s="335"/>
      <c r="C249" s="339"/>
      <c r="D249" s="340"/>
      <c r="E249" s="340"/>
      <c r="F249" s="340"/>
      <c r="G249" s="341"/>
    </row>
    <row r="250" spans="1:7" ht="14.25">
      <c r="A250" s="335"/>
      <c r="B250" s="335"/>
      <c r="C250" s="339"/>
      <c r="D250" s="340"/>
      <c r="E250" s="340"/>
      <c r="F250" s="340"/>
      <c r="G250" s="341"/>
    </row>
    <row r="251" spans="1:7" ht="14.25">
      <c r="A251" s="335"/>
      <c r="B251" s="335"/>
      <c r="C251" s="339"/>
      <c r="D251" s="340"/>
      <c r="E251" s="340"/>
      <c r="F251" s="340"/>
      <c r="G251" s="341"/>
    </row>
    <row r="252" spans="1:7" ht="14.25">
      <c r="A252" s="335"/>
      <c r="B252" s="335"/>
      <c r="C252" s="339"/>
      <c r="D252" s="340"/>
      <c r="E252" s="340"/>
      <c r="F252" s="340"/>
      <c r="G252" s="341"/>
    </row>
    <row r="253" spans="1:7" ht="14.25">
      <c r="A253" s="335"/>
      <c r="B253" s="335"/>
      <c r="C253" s="339"/>
      <c r="D253" s="340"/>
      <c r="E253" s="340"/>
      <c r="F253" s="340"/>
      <c r="G253" s="341"/>
    </row>
    <row r="254" spans="1:7" ht="14.25">
      <c r="A254" s="335"/>
      <c r="B254" s="335"/>
      <c r="C254" s="339"/>
      <c r="D254" s="340"/>
      <c r="E254" s="340"/>
      <c r="F254" s="340"/>
      <c r="G254" s="341"/>
    </row>
    <row r="255" spans="1:7" ht="14.25">
      <c r="A255" s="335"/>
      <c r="B255" s="335"/>
      <c r="C255" s="339"/>
      <c r="D255" s="340"/>
      <c r="E255" s="340"/>
      <c r="F255" s="340"/>
      <c r="G255" s="341"/>
    </row>
    <row r="256" spans="1:7" ht="14.25">
      <c r="A256" s="335"/>
      <c r="B256" s="335"/>
      <c r="C256" s="339"/>
      <c r="D256" s="340"/>
      <c r="E256" s="340"/>
      <c r="F256" s="340"/>
      <c r="G256" s="341"/>
    </row>
    <row r="257" spans="1:7" ht="14.25">
      <c r="A257" s="335"/>
      <c r="B257" s="335"/>
      <c r="C257" s="339"/>
      <c r="D257" s="340"/>
      <c r="E257" s="340"/>
      <c r="F257" s="340"/>
      <c r="G257" s="341"/>
    </row>
    <row r="258" spans="1:7" ht="14.25">
      <c r="A258" s="335"/>
      <c r="B258" s="335"/>
      <c r="C258" s="339"/>
      <c r="D258" s="340"/>
      <c r="E258" s="340"/>
      <c r="F258" s="340"/>
      <c r="G258" s="341"/>
    </row>
    <row r="259" spans="1:7" ht="14.25">
      <c r="A259" s="335"/>
      <c r="B259" s="335"/>
      <c r="C259" s="339"/>
      <c r="D259" s="340"/>
      <c r="E259" s="340"/>
      <c r="F259" s="340"/>
      <c r="G259" s="341"/>
    </row>
    <row r="260" spans="1:7" ht="14.25">
      <c r="A260" s="335"/>
      <c r="B260" s="335"/>
      <c r="C260" s="339"/>
      <c r="D260" s="340"/>
      <c r="E260" s="340"/>
      <c r="F260" s="340"/>
      <c r="G260" s="341"/>
    </row>
    <row r="261" spans="1:7" ht="14.25">
      <c r="A261" s="335"/>
      <c r="B261" s="335"/>
      <c r="C261" s="339"/>
      <c r="D261" s="340"/>
      <c r="E261" s="340"/>
      <c r="F261" s="340"/>
      <c r="G261" s="341"/>
    </row>
    <row r="262" spans="1:7" ht="14.25">
      <c r="A262" s="335"/>
      <c r="B262" s="335"/>
      <c r="C262" s="339"/>
      <c r="D262" s="340"/>
      <c r="E262" s="340"/>
      <c r="F262" s="340"/>
      <c r="G262" s="341"/>
    </row>
    <row r="263" spans="1:7" ht="14.25">
      <c r="A263" s="335"/>
      <c r="B263" s="335"/>
      <c r="C263" s="339"/>
      <c r="D263" s="340"/>
      <c r="E263" s="340"/>
      <c r="F263" s="340"/>
      <c r="G263" s="341"/>
    </row>
    <row r="264" spans="1:7" ht="14.25">
      <c r="A264" s="335"/>
      <c r="B264" s="335"/>
      <c r="C264" s="339"/>
      <c r="D264" s="340"/>
      <c r="E264" s="340"/>
      <c r="F264" s="340"/>
      <c r="G264" s="341"/>
    </row>
    <row r="265" spans="1:7" ht="14.25">
      <c r="A265" s="335"/>
      <c r="B265" s="335"/>
      <c r="C265" s="339"/>
      <c r="D265" s="340"/>
      <c r="E265" s="340"/>
      <c r="F265" s="340"/>
      <c r="G265" s="341"/>
    </row>
    <row r="266" spans="1:7" ht="14.25">
      <c r="A266" s="335"/>
      <c r="B266" s="335"/>
      <c r="C266" s="339"/>
      <c r="D266" s="340"/>
      <c r="E266" s="340"/>
      <c r="F266" s="340"/>
      <c r="G266" s="341"/>
    </row>
    <row r="267" spans="1:7" ht="14.25">
      <c r="A267" s="335"/>
      <c r="B267" s="335"/>
      <c r="C267" s="339"/>
      <c r="D267" s="340"/>
      <c r="E267" s="340"/>
      <c r="F267" s="340"/>
      <c r="G267" s="341"/>
    </row>
    <row r="268" spans="1:7" ht="14.25">
      <c r="A268" s="335"/>
      <c r="B268" s="335"/>
      <c r="C268" s="339"/>
      <c r="D268" s="340"/>
      <c r="E268" s="340"/>
      <c r="F268" s="340"/>
      <c r="G268" s="341"/>
    </row>
    <row r="269" spans="1:7" ht="14.25">
      <c r="A269" s="335"/>
      <c r="B269" s="335"/>
      <c r="C269" s="339"/>
      <c r="D269" s="340"/>
      <c r="E269" s="340"/>
      <c r="F269" s="340"/>
      <c r="G269" s="341"/>
    </row>
    <row r="270" spans="1:7" ht="14.25">
      <c r="A270" s="335"/>
      <c r="B270" s="335"/>
      <c r="C270" s="339"/>
      <c r="D270" s="340"/>
      <c r="E270" s="340"/>
      <c r="F270" s="340"/>
      <c r="G270" s="341"/>
    </row>
    <row r="271" spans="1:7" ht="14.25">
      <c r="A271" s="335"/>
      <c r="B271" s="335"/>
      <c r="C271" s="339"/>
      <c r="D271" s="340"/>
      <c r="E271" s="340"/>
      <c r="F271" s="340"/>
      <c r="G271" s="341"/>
    </row>
    <row r="272" spans="1:7" ht="14.25">
      <c r="A272" s="335"/>
      <c r="B272" s="335"/>
      <c r="C272" s="339"/>
      <c r="D272" s="340"/>
      <c r="E272" s="340"/>
      <c r="F272" s="340"/>
      <c r="G272" s="341"/>
    </row>
    <row r="273" spans="1:7" ht="14.25">
      <c r="A273" s="335"/>
      <c r="B273" s="335"/>
      <c r="C273" s="339"/>
      <c r="D273" s="340"/>
      <c r="E273" s="340"/>
      <c r="F273" s="340"/>
      <c r="G273" s="341"/>
    </row>
    <row r="274" spans="1:7" ht="14.25">
      <c r="A274" s="335"/>
      <c r="B274" s="335"/>
      <c r="C274" s="339"/>
      <c r="D274" s="340"/>
      <c r="E274" s="340"/>
      <c r="F274" s="340"/>
      <c r="G274" s="341"/>
    </row>
    <row r="275" spans="1:7" ht="14.25">
      <c r="A275" s="335"/>
      <c r="B275" s="335"/>
      <c r="C275" s="339"/>
      <c r="D275" s="340"/>
      <c r="E275" s="340"/>
      <c r="F275" s="340"/>
      <c r="G275" s="341"/>
    </row>
    <row r="276" spans="1:7" ht="14.25">
      <c r="A276" s="335"/>
      <c r="B276" s="335"/>
      <c r="C276" s="339"/>
      <c r="D276" s="340"/>
      <c r="E276" s="340"/>
      <c r="F276" s="340"/>
      <c r="G276" s="341"/>
    </row>
    <row r="277" spans="1:7" ht="14.25">
      <c r="A277" s="335"/>
      <c r="B277" s="335"/>
      <c r="C277" s="339"/>
      <c r="D277" s="340"/>
      <c r="E277" s="340"/>
      <c r="F277" s="340"/>
      <c r="G277" s="341"/>
    </row>
    <row r="278" spans="1:7" ht="14.25">
      <c r="A278" s="335"/>
      <c r="B278" s="335"/>
      <c r="C278" s="339"/>
      <c r="D278" s="340"/>
      <c r="E278" s="340"/>
      <c r="F278" s="340"/>
      <c r="G278" s="341"/>
    </row>
    <row r="279" spans="1:7" ht="14.25">
      <c r="A279" s="335"/>
      <c r="B279" s="335"/>
      <c r="C279" s="339"/>
      <c r="D279" s="340"/>
      <c r="E279" s="340"/>
      <c r="F279" s="340"/>
      <c r="G279" s="341"/>
    </row>
    <row r="280" spans="1:7" ht="14.25">
      <c r="A280" s="335"/>
      <c r="B280" s="335"/>
      <c r="C280" s="339"/>
      <c r="D280" s="340"/>
      <c r="E280" s="340"/>
      <c r="F280" s="340"/>
      <c r="G280" s="341"/>
    </row>
    <row r="281" spans="1:7" ht="14.25">
      <c r="A281" s="335"/>
      <c r="B281" s="335"/>
      <c r="C281" s="339"/>
      <c r="D281" s="340"/>
      <c r="E281" s="340"/>
      <c r="F281" s="340"/>
      <c r="G281" s="341"/>
    </row>
    <row r="282" spans="1:7" ht="14.25">
      <c r="A282" s="335"/>
      <c r="B282" s="335"/>
      <c r="C282" s="339"/>
      <c r="D282" s="340"/>
      <c r="E282" s="340"/>
      <c r="F282" s="340"/>
      <c r="G282" s="341"/>
    </row>
    <row r="283" spans="1:7" ht="14.25">
      <c r="A283" s="335"/>
      <c r="B283" s="335"/>
      <c r="C283" s="339"/>
      <c r="D283" s="340"/>
      <c r="E283" s="340"/>
      <c r="F283" s="340"/>
      <c r="G283" s="341"/>
    </row>
    <row r="284" spans="1:7" ht="14.25">
      <c r="A284" s="335"/>
      <c r="B284" s="335"/>
      <c r="C284" s="339"/>
      <c r="D284" s="340"/>
      <c r="E284" s="340"/>
      <c r="F284" s="340"/>
      <c r="G284" s="341"/>
    </row>
    <row r="285" spans="1:7" ht="14.25">
      <c r="A285" s="335"/>
      <c r="B285" s="335"/>
      <c r="C285" s="339"/>
      <c r="D285" s="340"/>
      <c r="E285" s="340"/>
      <c r="F285" s="340"/>
      <c r="G285" s="341"/>
    </row>
    <row r="286" spans="1:7" ht="14.25">
      <c r="A286" s="335"/>
      <c r="B286" s="335"/>
      <c r="C286" s="339"/>
      <c r="D286" s="340"/>
      <c r="E286" s="340"/>
      <c r="F286" s="340"/>
      <c r="G286" s="341"/>
    </row>
    <row r="287" spans="1:7" ht="14.25">
      <c r="A287" s="335"/>
      <c r="B287" s="335"/>
      <c r="C287" s="339"/>
      <c r="D287" s="340"/>
      <c r="E287" s="340"/>
      <c r="F287" s="340"/>
      <c r="G287" s="341"/>
    </row>
    <row r="288" spans="1:7" ht="14.25">
      <c r="A288" s="335"/>
      <c r="B288" s="335"/>
      <c r="C288" s="339"/>
      <c r="D288" s="340"/>
      <c r="E288" s="340"/>
      <c r="F288" s="340"/>
      <c r="G288" s="341"/>
    </row>
    <row r="289" spans="1:7" ht="14.25">
      <c r="A289" s="335"/>
      <c r="B289" s="335"/>
      <c r="C289" s="339"/>
      <c r="D289" s="340"/>
      <c r="E289" s="340"/>
      <c r="F289" s="340"/>
      <c r="G289" s="341"/>
    </row>
    <row r="290" spans="1:7" ht="14.25">
      <c r="A290" s="335"/>
      <c r="B290" s="335"/>
      <c r="C290" s="339"/>
      <c r="D290" s="340"/>
      <c r="E290" s="340"/>
      <c r="F290" s="340"/>
      <c r="G290" s="341"/>
    </row>
    <row r="291" spans="1:7" ht="14.25">
      <c r="A291" s="335"/>
      <c r="B291" s="335"/>
      <c r="C291" s="339"/>
      <c r="D291" s="340"/>
      <c r="E291" s="340"/>
      <c r="F291" s="340"/>
      <c r="G291" s="341"/>
    </row>
    <row r="292" spans="1:7" ht="14.25">
      <c r="A292" s="335"/>
      <c r="B292" s="335"/>
      <c r="C292" s="339"/>
      <c r="D292" s="340"/>
      <c r="E292" s="340"/>
      <c r="F292" s="340"/>
      <c r="G292" s="341"/>
    </row>
    <row r="293" spans="1:7" ht="14.25">
      <c r="A293" s="335"/>
      <c r="B293" s="335"/>
      <c r="C293" s="339"/>
      <c r="D293" s="340"/>
      <c r="E293" s="340"/>
      <c r="F293" s="340"/>
      <c r="G293" s="341"/>
    </row>
    <row r="294" spans="1:7" ht="14.25">
      <c r="A294" s="335"/>
      <c r="B294" s="335"/>
      <c r="C294" s="339"/>
      <c r="D294" s="340"/>
      <c r="E294" s="340"/>
      <c r="F294" s="340"/>
      <c r="G294" s="341"/>
    </row>
    <row r="295" spans="1:7" ht="14.25">
      <c r="A295" s="335"/>
      <c r="B295" s="335"/>
      <c r="C295" s="339"/>
      <c r="D295" s="340"/>
      <c r="E295" s="340"/>
      <c r="F295" s="340"/>
      <c r="G295" s="341"/>
    </row>
    <row r="296" spans="1:7" ht="14.25">
      <c r="A296" s="335"/>
      <c r="B296" s="335"/>
      <c r="C296" s="339"/>
      <c r="D296" s="340"/>
      <c r="E296" s="340"/>
      <c r="F296" s="340"/>
      <c r="G296" s="341"/>
    </row>
    <row r="297" spans="1:7" ht="14.25">
      <c r="A297" s="335"/>
      <c r="B297" s="335"/>
      <c r="C297" s="339"/>
      <c r="D297" s="340"/>
      <c r="E297" s="340"/>
      <c r="F297" s="340"/>
      <c r="G297" s="341"/>
    </row>
    <row r="298" spans="1:7" ht="14.25">
      <c r="A298" s="335"/>
      <c r="B298" s="335"/>
      <c r="C298" s="339"/>
      <c r="D298" s="340"/>
      <c r="E298" s="340"/>
      <c r="F298" s="340"/>
      <c r="G298" s="341"/>
    </row>
    <row r="299" spans="1:7" ht="14.25">
      <c r="A299" s="335"/>
      <c r="B299" s="335"/>
      <c r="C299" s="339"/>
      <c r="D299" s="340"/>
      <c r="E299" s="340"/>
      <c r="F299" s="340"/>
      <c r="G299" s="341"/>
    </row>
    <row r="300" spans="1:7" ht="14.25">
      <c r="A300" s="335"/>
      <c r="B300" s="335"/>
      <c r="C300" s="339"/>
      <c r="D300" s="340"/>
      <c r="E300" s="340"/>
      <c r="F300" s="340"/>
      <c r="G300" s="341"/>
    </row>
    <row r="301" spans="1:7" ht="14.25">
      <c r="A301" s="335"/>
      <c r="B301" s="335"/>
      <c r="C301" s="339"/>
      <c r="D301" s="340"/>
      <c r="E301" s="340"/>
      <c r="F301" s="340"/>
      <c r="G301" s="341"/>
    </row>
    <row r="302" spans="1:7" ht="14.25">
      <c r="A302" s="335"/>
      <c r="B302" s="335"/>
      <c r="C302" s="339"/>
      <c r="D302" s="340"/>
      <c r="E302" s="340"/>
      <c r="F302" s="340"/>
      <c r="G302" s="341"/>
    </row>
    <row r="303" spans="1:7" ht="14.25">
      <c r="A303" s="335"/>
      <c r="B303" s="335"/>
      <c r="C303" s="339"/>
      <c r="D303" s="340"/>
      <c r="E303" s="340"/>
      <c r="F303" s="340"/>
      <c r="G303" s="341"/>
    </row>
    <row r="304" spans="1:7" ht="14.25">
      <c r="A304" s="335"/>
      <c r="B304" s="335"/>
      <c r="C304" s="339"/>
      <c r="D304" s="340"/>
      <c r="E304" s="340"/>
      <c r="F304" s="340"/>
      <c r="G304" s="341"/>
    </row>
    <row r="305" spans="1:7" ht="14.25">
      <c r="A305" s="335"/>
      <c r="B305" s="335"/>
      <c r="C305" s="339"/>
      <c r="D305" s="340"/>
      <c r="E305" s="340"/>
      <c r="F305" s="340"/>
      <c r="G305" s="341"/>
    </row>
    <row r="306" spans="1:7" ht="14.25">
      <c r="A306" s="335"/>
      <c r="B306" s="335"/>
      <c r="C306" s="339"/>
      <c r="D306" s="340"/>
      <c r="E306" s="340"/>
      <c r="F306" s="340"/>
      <c r="G306" s="341"/>
    </row>
    <row r="307" spans="1:7" ht="14.25">
      <c r="A307" s="335"/>
      <c r="B307" s="335"/>
      <c r="C307" s="339"/>
      <c r="D307" s="340"/>
      <c r="E307" s="340"/>
      <c r="F307" s="340"/>
      <c r="G307" s="341"/>
    </row>
    <row r="308" spans="1:7" ht="14.25">
      <c r="A308" s="335"/>
      <c r="B308" s="335"/>
      <c r="C308" s="339"/>
      <c r="D308" s="340"/>
      <c r="E308" s="340"/>
      <c r="F308" s="340"/>
      <c r="G308" s="341"/>
    </row>
    <row r="309" spans="1:7" ht="14.25">
      <c r="A309" s="335"/>
      <c r="B309" s="335"/>
      <c r="C309" s="339"/>
      <c r="D309" s="340"/>
      <c r="E309" s="340"/>
      <c r="F309" s="340"/>
      <c r="G309" s="341"/>
    </row>
    <row r="310" spans="1:7" ht="14.25">
      <c r="A310" s="335"/>
      <c r="B310" s="335"/>
      <c r="C310" s="339"/>
      <c r="D310" s="340"/>
      <c r="E310" s="340"/>
      <c r="F310" s="340"/>
      <c r="G310" s="341"/>
    </row>
    <row r="311" spans="1:7" ht="14.25">
      <c r="A311" s="335"/>
      <c r="B311" s="335"/>
      <c r="C311" s="339"/>
      <c r="D311" s="340"/>
      <c r="E311" s="340"/>
      <c r="F311" s="340"/>
      <c r="G311" s="341"/>
    </row>
    <row r="312" spans="1:7" ht="14.25">
      <c r="A312" s="335"/>
      <c r="B312" s="335"/>
      <c r="C312" s="339"/>
      <c r="D312" s="340"/>
      <c r="E312" s="340"/>
      <c r="F312" s="340"/>
      <c r="G312" s="341"/>
    </row>
    <row r="313" spans="1:7" ht="14.25">
      <c r="A313" s="335"/>
      <c r="B313" s="335"/>
      <c r="C313" s="339"/>
      <c r="D313" s="340"/>
      <c r="E313" s="340"/>
      <c r="F313" s="340"/>
      <c r="G313" s="341"/>
    </row>
    <row r="314" spans="1:7" ht="14.25">
      <c r="A314" s="335"/>
      <c r="B314" s="335"/>
      <c r="C314" s="339"/>
      <c r="D314" s="340"/>
      <c r="E314" s="340"/>
      <c r="F314" s="340"/>
      <c r="G314" s="341"/>
    </row>
    <row r="315" spans="1:7" ht="14.25">
      <c r="A315" s="335"/>
      <c r="B315" s="335"/>
      <c r="C315" s="339"/>
      <c r="D315" s="340"/>
      <c r="E315" s="340"/>
      <c r="F315" s="340"/>
      <c r="G315" s="341"/>
    </row>
    <row r="316" spans="1:7" ht="14.25">
      <c r="A316" s="335"/>
      <c r="B316" s="335"/>
      <c r="C316" s="339"/>
      <c r="D316" s="340"/>
      <c r="E316" s="340"/>
      <c r="F316" s="340"/>
      <c r="G316" s="341"/>
    </row>
    <row r="317" spans="1:7" ht="14.25">
      <c r="A317" s="335"/>
      <c r="B317" s="335"/>
      <c r="C317" s="339"/>
      <c r="D317" s="340"/>
      <c r="E317" s="340"/>
      <c r="F317" s="340"/>
      <c r="G317" s="341"/>
    </row>
    <row r="318" spans="1:7" ht="14.25">
      <c r="A318" s="335"/>
      <c r="B318" s="335"/>
      <c r="C318" s="339"/>
      <c r="D318" s="340"/>
      <c r="E318" s="340"/>
      <c r="F318" s="340"/>
      <c r="G318" s="341"/>
    </row>
    <row r="319" spans="1:7" ht="14.25">
      <c r="A319" s="335"/>
      <c r="B319" s="335"/>
      <c r="C319" s="339"/>
      <c r="D319" s="340"/>
      <c r="E319" s="340"/>
      <c r="F319" s="340"/>
      <c r="G319" s="341"/>
    </row>
    <row r="320" spans="1:7" ht="14.25">
      <c r="A320" s="335"/>
      <c r="B320" s="335"/>
      <c r="C320" s="339"/>
      <c r="D320" s="340"/>
      <c r="E320" s="340"/>
      <c r="F320" s="340"/>
      <c r="G320" s="341"/>
    </row>
    <row r="321" spans="1:7" ht="14.25">
      <c r="A321" s="335"/>
      <c r="B321" s="335"/>
      <c r="C321" s="339"/>
      <c r="D321" s="340"/>
      <c r="E321" s="340"/>
      <c r="F321" s="340"/>
      <c r="G321" s="341"/>
    </row>
    <row r="322" spans="1:7" ht="14.25">
      <c r="A322" s="335"/>
      <c r="B322" s="335"/>
      <c r="C322" s="339"/>
      <c r="D322" s="340"/>
      <c r="E322" s="340"/>
      <c r="F322" s="340"/>
      <c r="G322" s="341"/>
    </row>
    <row r="323" spans="1:7" ht="14.25">
      <c r="A323" s="335"/>
      <c r="B323" s="335"/>
      <c r="C323" s="339"/>
      <c r="D323" s="340"/>
      <c r="E323" s="340"/>
      <c r="F323" s="340"/>
      <c r="G323" s="341"/>
    </row>
    <row r="324" spans="1:7" ht="14.25">
      <c r="A324" s="335"/>
      <c r="B324" s="335"/>
      <c r="C324" s="339"/>
      <c r="D324" s="340"/>
      <c r="E324" s="340"/>
      <c r="F324" s="340"/>
      <c r="G324" s="341"/>
    </row>
    <row r="325" spans="1:7" ht="14.25">
      <c r="A325" s="335"/>
      <c r="B325" s="335"/>
      <c r="C325" s="339"/>
      <c r="D325" s="340"/>
      <c r="E325" s="340"/>
      <c r="F325" s="340"/>
      <c r="G325" s="341"/>
    </row>
    <row r="326" spans="1:7" ht="14.25">
      <c r="A326" s="335"/>
      <c r="B326" s="335"/>
      <c r="C326" s="339"/>
      <c r="D326" s="340"/>
      <c r="E326" s="340"/>
      <c r="F326" s="340"/>
      <c r="G326" s="341"/>
    </row>
    <row r="327" spans="1:7" ht="14.25">
      <c r="A327" s="335"/>
      <c r="B327" s="335"/>
      <c r="C327" s="339"/>
      <c r="D327" s="340"/>
      <c r="E327" s="340"/>
      <c r="F327" s="340"/>
      <c r="G327" s="341"/>
    </row>
    <row r="328" spans="1:7" ht="14.25">
      <c r="A328" s="335"/>
      <c r="B328" s="335"/>
      <c r="C328" s="339"/>
      <c r="D328" s="340"/>
      <c r="E328" s="340"/>
      <c r="F328" s="340"/>
      <c r="G328" s="341"/>
    </row>
    <row r="329" spans="1:7" ht="14.25">
      <c r="A329" s="335"/>
      <c r="B329" s="335"/>
      <c r="C329" s="339"/>
      <c r="D329" s="340"/>
      <c r="E329" s="340"/>
      <c r="F329" s="340"/>
      <c r="G329" s="341"/>
    </row>
    <row r="330" spans="1:7" ht="14.25">
      <c r="A330" s="335"/>
      <c r="B330" s="335"/>
      <c r="C330" s="339"/>
      <c r="D330" s="340"/>
      <c r="E330" s="340"/>
      <c r="F330" s="340"/>
      <c r="G330" s="341"/>
    </row>
    <row r="331" spans="1:7" ht="14.25">
      <c r="A331" s="335"/>
      <c r="B331" s="335"/>
      <c r="C331" s="339"/>
      <c r="D331" s="340"/>
      <c r="E331" s="340"/>
      <c r="F331" s="340"/>
      <c r="G331" s="341"/>
    </row>
    <row r="332" spans="1:7" ht="14.25">
      <c r="A332" s="335"/>
      <c r="B332" s="335"/>
      <c r="C332" s="339"/>
      <c r="D332" s="340"/>
      <c r="E332" s="340"/>
      <c r="F332" s="340"/>
      <c r="G332" s="341"/>
    </row>
    <row r="333" spans="1:7" ht="14.25">
      <c r="A333" s="335"/>
      <c r="B333" s="335"/>
      <c r="C333" s="339"/>
      <c r="D333" s="340"/>
      <c r="E333" s="340"/>
      <c r="F333" s="340"/>
      <c r="G333" s="341"/>
    </row>
    <row r="334" spans="1:7" ht="14.25">
      <c r="A334" s="335"/>
      <c r="B334" s="335"/>
      <c r="C334" s="339"/>
      <c r="D334" s="340"/>
      <c r="E334" s="340"/>
      <c r="F334" s="340"/>
      <c r="G334" s="341"/>
    </row>
    <row r="335" spans="1:7" ht="14.25">
      <c r="A335" s="335"/>
      <c r="B335" s="335"/>
      <c r="C335" s="339"/>
      <c r="D335" s="340"/>
      <c r="E335" s="340"/>
      <c r="F335" s="340"/>
      <c r="G335" s="341"/>
    </row>
    <row r="336" spans="1:7" ht="14.25">
      <c r="A336" s="335"/>
      <c r="B336" s="335"/>
      <c r="C336" s="339"/>
      <c r="D336" s="340"/>
      <c r="E336" s="340"/>
      <c r="F336" s="340"/>
      <c r="G336" s="341"/>
    </row>
    <row r="337" spans="1:7" ht="14.25">
      <c r="A337" s="335"/>
      <c r="B337" s="335"/>
      <c r="C337" s="339"/>
      <c r="D337" s="340"/>
      <c r="E337" s="340"/>
      <c r="F337" s="340"/>
      <c r="G337" s="341"/>
    </row>
    <row r="338" spans="1:7" ht="14.25">
      <c r="A338" s="335"/>
      <c r="B338" s="335"/>
      <c r="C338" s="339"/>
      <c r="D338" s="340"/>
      <c r="E338" s="340"/>
      <c r="F338" s="340"/>
      <c r="G338" s="341"/>
    </row>
    <row r="339" spans="1:7" ht="14.25">
      <c r="A339" s="335"/>
      <c r="B339" s="335"/>
      <c r="C339" s="339"/>
      <c r="D339" s="340"/>
      <c r="E339" s="340"/>
      <c r="F339" s="340"/>
      <c r="G339" s="341"/>
    </row>
    <row r="340" spans="1:7" ht="14.25">
      <c r="A340" s="335"/>
      <c r="B340" s="335"/>
      <c r="C340" s="339"/>
      <c r="D340" s="340"/>
      <c r="E340" s="340"/>
      <c r="F340" s="340"/>
      <c r="G340" s="341"/>
    </row>
    <row r="341" spans="1:7" ht="14.25">
      <c r="A341" s="335"/>
      <c r="B341" s="335"/>
      <c r="C341" s="339"/>
      <c r="D341" s="340"/>
      <c r="E341" s="340"/>
      <c r="F341" s="340"/>
      <c r="G341" s="341"/>
    </row>
    <row r="342" spans="1:7" ht="14.25">
      <c r="A342" s="335"/>
      <c r="B342" s="335"/>
      <c r="C342" s="339"/>
      <c r="D342" s="340"/>
      <c r="E342" s="340"/>
      <c r="F342" s="340"/>
      <c r="G342" s="341"/>
    </row>
    <row r="343" spans="1:7" ht="14.25">
      <c r="A343" s="335"/>
      <c r="B343" s="335"/>
      <c r="C343" s="339"/>
      <c r="D343" s="340"/>
      <c r="E343" s="340"/>
      <c r="F343" s="340"/>
      <c r="G343" s="341"/>
    </row>
    <row r="344" spans="1:7" ht="14.25">
      <c r="A344" s="335"/>
      <c r="B344" s="335"/>
      <c r="C344" s="339"/>
      <c r="D344" s="340"/>
      <c r="E344" s="340"/>
      <c r="F344" s="340"/>
      <c r="G344" s="341"/>
    </row>
    <row r="345" spans="1:7" ht="14.25">
      <c r="A345" s="335"/>
      <c r="B345" s="335"/>
      <c r="C345" s="339"/>
      <c r="D345" s="340"/>
      <c r="E345" s="340"/>
      <c r="F345" s="340"/>
      <c r="G345" s="341"/>
    </row>
    <row r="346" spans="1:7" ht="14.25">
      <c r="A346" s="335"/>
      <c r="B346" s="335"/>
      <c r="C346" s="339"/>
      <c r="D346" s="340"/>
      <c r="E346" s="340"/>
      <c r="F346" s="340"/>
      <c r="G346" s="341"/>
    </row>
    <row r="347" spans="1:7" ht="14.25">
      <c r="A347" s="335"/>
      <c r="B347" s="335"/>
      <c r="C347" s="339"/>
      <c r="D347" s="340"/>
      <c r="E347" s="340"/>
      <c r="F347" s="340"/>
      <c r="G347" s="341"/>
    </row>
    <row r="348" spans="1:7" ht="14.25">
      <c r="A348" s="335"/>
      <c r="B348" s="335"/>
      <c r="C348" s="339"/>
      <c r="D348" s="340"/>
      <c r="E348" s="340"/>
      <c r="F348" s="340"/>
      <c r="G348" s="341"/>
    </row>
    <row r="349" spans="1:7" ht="14.25">
      <c r="A349" s="335"/>
      <c r="B349" s="335"/>
      <c r="C349" s="339"/>
      <c r="D349" s="340"/>
      <c r="E349" s="340"/>
      <c r="F349" s="340"/>
      <c r="G349" s="341"/>
    </row>
    <row r="350" spans="1:7" ht="14.25">
      <c r="A350" s="335"/>
      <c r="B350" s="335"/>
      <c r="C350" s="339"/>
      <c r="D350" s="340"/>
      <c r="E350" s="340"/>
      <c r="F350" s="340"/>
      <c r="G350" s="341"/>
    </row>
    <row r="351" spans="1:7" ht="14.25">
      <c r="A351" s="335"/>
      <c r="B351" s="335"/>
      <c r="C351" s="339"/>
      <c r="D351" s="340"/>
      <c r="E351" s="340"/>
      <c r="F351" s="340"/>
      <c r="G351" s="341"/>
    </row>
    <row r="352" spans="1:7" ht="14.25">
      <c r="A352" s="335"/>
      <c r="B352" s="335"/>
      <c r="C352" s="339"/>
      <c r="D352" s="340"/>
      <c r="E352" s="340"/>
      <c r="F352" s="340"/>
      <c r="G352" s="341"/>
    </row>
    <row r="353" spans="1:7" ht="14.25">
      <c r="A353" s="335"/>
      <c r="B353" s="335"/>
      <c r="C353" s="339"/>
      <c r="D353" s="340"/>
      <c r="E353" s="340"/>
      <c r="F353" s="340"/>
      <c r="G353" s="341"/>
    </row>
    <row r="354" spans="1:7" ht="14.25">
      <c r="A354" s="335"/>
      <c r="B354" s="335"/>
      <c r="C354" s="339"/>
      <c r="D354" s="340"/>
      <c r="E354" s="340"/>
      <c r="F354" s="340"/>
      <c r="G354" s="341"/>
    </row>
    <row r="355" spans="1:7" ht="14.25">
      <c r="A355" s="335"/>
      <c r="B355" s="335"/>
      <c r="C355" s="339"/>
      <c r="D355" s="340"/>
      <c r="E355" s="340"/>
      <c r="F355" s="340"/>
      <c r="G355" s="341"/>
    </row>
    <row r="356" spans="1:7" ht="14.25">
      <c r="A356" s="335"/>
      <c r="B356" s="335"/>
      <c r="C356" s="339"/>
      <c r="D356" s="340"/>
      <c r="E356" s="340"/>
      <c r="F356" s="340"/>
      <c r="G356" s="341"/>
    </row>
    <row r="357" spans="1:7" ht="14.25">
      <c r="A357" s="335"/>
      <c r="B357" s="335"/>
      <c r="C357" s="339"/>
      <c r="D357" s="340"/>
      <c r="E357" s="340"/>
      <c r="F357" s="340"/>
      <c r="G357" s="341"/>
    </row>
    <row r="358" spans="1:7" ht="14.25">
      <c r="A358" s="335"/>
      <c r="B358" s="335"/>
      <c r="C358" s="339"/>
      <c r="D358" s="340"/>
      <c r="E358" s="340"/>
      <c r="F358" s="340"/>
      <c r="G358" s="341"/>
    </row>
    <row r="359" spans="1:7" ht="14.25">
      <c r="A359" s="335"/>
      <c r="B359" s="335"/>
      <c r="C359" s="339"/>
      <c r="D359" s="340"/>
      <c r="E359" s="340"/>
      <c r="F359" s="340"/>
      <c r="G359" s="341"/>
    </row>
    <row r="360" spans="1:7" ht="14.25">
      <c r="A360" s="335"/>
      <c r="B360" s="335"/>
      <c r="C360" s="339"/>
      <c r="D360" s="340"/>
      <c r="E360" s="340"/>
      <c r="F360" s="340"/>
      <c r="G360" s="341"/>
    </row>
    <row r="361" spans="1:7" ht="14.25">
      <c r="A361" s="335"/>
      <c r="B361" s="335"/>
      <c r="C361" s="339"/>
      <c r="D361" s="340"/>
      <c r="E361" s="340"/>
      <c r="F361" s="340"/>
      <c r="G361" s="341"/>
    </row>
    <row r="362" spans="1:7" ht="14.25">
      <c r="A362" s="335"/>
      <c r="B362" s="335"/>
      <c r="C362" s="339"/>
      <c r="D362" s="340"/>
      <c r="E362" s="340"/>
      <c r="F362" s="340"/>
      <c r="G362" s="341"/>
    </row>
    <row r="363" spans="1:7" ht="14.25">
      <c r="A363" s="335"/>
      <c r="B363" s="335"/>
      <c r="C363" s="339"/>
      <c r="D363" s="340"/>
      <c r="E363" s="340"/>
      <c r="F363" s="340"/>
      <c r="G363" s="341"/>
    </row>
    <row r="364" spans="1:7" ht="14.25">
      <c r="A364" s="335"/>
      <c r="B364" s="335"/>
      <c r="C364" s="339"/>
      <c r="D364" s="340"/>
      <c r="E364" s="340"/>
      <c r="F364" s="340"/>
      <c r="G364" s="341"/>
    </row>
    <row r="365" spans="1:7" ht="14.25">
      <c r="A365" s="335"/>
      <c r="B365" s="335"/>
      <c r="C365" s="339"/>
      <c r="D365" s="340"/>
      <c r="E365" s="340"/>
      <c r="F365" s="340"/>
      <c r="G365" s="341"/>
    </row>
    <row r="366" spans="1:7" ht="14.25">
      <c r="A366" s="335"/>
      <c r="B366" s="335"/>
      <c r="C366" s="339"/>
      <c r="D366" s="340"/>
      <c r="E366" s="340"/>
      <c r="F366" s="340"/>
      <c r="G366" s="341"/>
    </row>
    <row r="367" spans="1:7" ht="14.25">
      <c r="A367" s="335"/>
      <c r="B367" s="335"/>
      <c r="C367" s="339"/>
      <c r="D367" s="340"/>
      <c r="E367" s="340"/>
      <c r="F367" s="340"/>
      <c r="G367" s="341"/>
    </row>
    <row r="368" spans="1:7" ht="14.25">
      <c r="A368" s="335"/>
      <c r="B368" s="335"/>
      <c r="C368" s="339"/>
      <c r="D368" s="340"/>
      <c r="E368" s="340"/>
      <c r="F368" s="340"/>
      <c r="G368" s="341"/>
    </row>
    <row r="369" spans="1:7" ht="14.25">
      <c r="A369" s="335"/>
      <c r="B369" s="335"/>
      <c r="C369" s="339"/>
      <c r="D369" s="340"/>
      <c r="E369" s="340"/>
      <c r="F369" s="340"/>
      <c r="G369" s="341"/>
    </row>
    <row r="370" spans="1:7" ht="14.25">
      <c r="A370" s="335"/>
      <c r="B370" s="335"/>
      <c r="C370" s="339"/>
      <c r="D370" s="340"/>
      <c r="E370" s="340"/>
      <c r="F370" s="340"/>
      <c r="G370" s="341"/>
    </row>
    <row r="371" spans="1:7" ht="14.25">
      <c r="A371" s="335"/>
      <c r="B371" s="335"/>
      <c r="C371" s="339"/>
      <c r="D371" s="340"/>
      <c r="E371" s="340"/>
      <c r="F371" s="340"/>
      <c r="G371" s="341"/>
    </row>
    <row r="372" spans="1:7" ht="14.25">
      <c r="A372" s="335"/>
      <c r="B372" s="335"/>
      <c r="C372" s="339"/>
      <c r="D372" s="340"/>
      <c r="E372" s="340"/>
      <c r="F372" s="340"/>
      <c r="G372" s="341"/>
    </row>
    <row r="373" spans="1:7" ht="14.25">
      <c r="A373" s="335"/>
      <c r="B373" s="335"/>
      <c r="C373" s="339"/>
      <c r="D373" s="340"/>
      <c r="E373" s="340"/>
      <c r="F373" s="340"/>
      <c r="G373" s="341"/>
    </row>
    <row r="374" spans="1:7" ht="14.25">
      <c r="A374" s="335"/>
      <c r="B374" s="335"/>
      <c r="C374" s="339"/>
      <c r="D374" s="340"/>
      <c r="E374" s="340"/>
      <c r="F374" s="340"/>
      <c r="G374" s="341"/>
    </row>
    <row r="375" spans="1:7" ht="14.25">
      <c r="A375" s="335"/>
      <c r="B375" s="335"/>
      <c r="C375" s="339"/>
      <c r="D375" s="340"/>
      <c r="E375" s="340"/>
      <c r="F375" s="340"/>
      <c r="G375" s="341"/>
    </row>
    <row r="376" spans="1:7" ht="14.25">
      <c r="A376" s="335"/>
      <c r="B376" s="335"/>
      <c r="C376" s="339"/>
      <c r="D376" s="340"/>
      <c r="E376" s="340"/>
      <c r="F376" s="340"/>
      <c r="G376" s="341"/>
    </row>
    <row r="377" spans="1:7" ht="14.25">
      <c r="A377" s="335"/>
      <c r="B377" s="335"/>
      <c r="C377" s="339"/>
      <c r="D377" s="340"/>
      <c r="E377" s="340"/>
      <c r="F377" s="340"/>
      <c r="G377" s="341"/>
    </row>
    <row r="378" spans="1:7" ht="14.25">
      <c r="A378" s="335"/>
      <c r="B378" s="335"/>
      <c r="C378" s="339"/>
      <c r="D378" s="340"/>
      <c r="E378" s="340"/>
      <c r="F378" s="340"/>
      <c r="G378" s="341"/>
    </row>
    <row r="379" spans="1:7" ht="14.25">
      <c r="A379" s="335"/>
      <c r="B379" s="335"/>
      <c r="C379" s="339"/>
      <c r="D379" s="340"/>
      <c r="E379" s="340"/>
      <c r="F379" s="340"/>
      <c r="G379" s="341"/>
    </row>
    <row r="380" spans="1:7" ht="14.25">
      <c r="A380" s="335"/>
      <c r="B380" s="335"/>
      <c r="C380" s="339"/>
      <c r="D380" s="340"/>
      <c r="E380" s="340"/>
      <c r="F380" s="340"/>
      <c r="G380" s="341"/>
    </row>
    <row r="381" spans="1:7" ht="14.25">
      <c r="A381" s="335"/>
      <c r="B381" s="335"/>
      <c r="C381" s="339"/>
      <c r="D381" s="340"/>
      <c r="E381" s="340"/>
      <c r="F381" s="340"/>
      <c r="G381" s="341"/>
    </row>
    <row r="382" spans="1:7" ht="14.25">
      <c r="A382" s="335"/>
      <c r="B382" s="335"/>
      <c r="C382" s="339"/>
      <c r="D382" s="340"/>
      <c r="E382" s="340"/>
      <c r="F382" s="340"/>
      <c r="G382" s="341"/>
    </row>
    <row r="383" spans="1:7" ht="14.25">
      <c r="A383" s="335"/>
      <c r="B383" s="335"/>
      <c r="C383" s="339"/>
      <c r="D383" s="340"/>
      <c r="E383" s="340"/>
      <c r="F383" s="340"/>
      <c r="G383" s="341"/>
    </row>
    <row r="384" spans="1:7" ht="14.25">
      <c r="A384" s="335"/>
      <c r="B384" s="335"/>
      <c r="C384" s="339"/>
      <c r="D384" s="340"/>
      <c r="E384" s="340"/>
      <c r="F384" s="340"/>
      <c r="G384" s="341"/>
    </row>
    <row r="385" spans="1:7" ht="14.25">
      <c r="A385" s="335"/>
      <c r="B385" s="335"/>
      <c r="C385" s="339"/>
      <c r="D385" s="340"/>
      <c r="E385" s="340"/>
      <c r="F385" s="340"/>
      <c r="G385" s="341"/>
    </row>
    <row r="386" spans="1:7" ht="14.25">
      <c r="A386" s="335"/>
      <c r="B386" s="335"/>
      <c r="C386" s="339"/>
      <c r="D386" s="340"/>
      <c r="E386" s="340"/>
      <c r="F386" s="340"/>
      <c r="G386" s="341"/>
    </row>
    <row r="387" spans="1:7" ht="14.25">
      <c r="A387" s="335"/>
      <c r="B387" s="335"/>
      <c r="C387" s="339"/>
      <c r="D387" s="340"/>
      <c r="E387" s="340"/>
      <c r="F387" s="340"/>
      <c r="G387" s="341"/>
    </row>
    <row r="388" spans="1:7" ht="14.25">
      <c r="A388" s="335"/>
      <c r="B388" s="335"/>
      <c r="C388" s="339"/>
      <c r="D388" s="340"/>
      <c r="E388" s="340"/>
      <c r="F388" s="340"/>
      <c r="G388" s="341"/>
    </row>
    <row r="389" spans="1:7" ht="14.25">
      <c r="A389" s="335"/>
      <c r="B389" s="335"/>
      <c r="C389" s="339"/>
      <c r="D389" s="340"/>
      <c r="E389" s="340"/>
      <c r="F389" s="340"/>
      <c r="G389" s="341"/>
    </row>
    <row r="390" spans="1:7" ht="14.25">
      <c r="A390" s="335"/>
      <c r="B390" s="335"/>
      <c r="C390" s="339"/>
      <c r="D390" s="340"/>
      <c r="E390" s="340"/>
      <c r="F390" s="340"/>
      <c r="G390" s="341"/>
    </row>
    <row r="391" spans="1:7" ht="14.25">
      <c r="A391" s="335"/>
      <c r="B391" s="335"/>
      <c r="C391" s="339"/>
      <c r="D391" s="340"/>
      <c r="E391" s="340"/>
      <c r="F391" s="340"/>
      <c r="G391" s="341"/>
    </row>
    <row r="392" spans="1:7" ht="14.25">
      <c r="A392" s="335"/>
      <c r="B392" s="335"/>
      <c r="C392" s="339"/>
      <c r="D392" s="340"/>
      <c r="E392" s="340"/>
      <c r="F392" s="340"/>
      <c r="G392" s="341"/>
    </row>
    <row r="393" spans="1:7" ht="14.25">
      <c r="A393" s="335"/>
      <c r="B393" s="335"/>
      <c r="C393" s="339"/>
      <c r="D393" s="340"/>
      <c r="E393" s="340"/>
      <c r="F393" s="340"/>
      <c r="G393" s="341"/>
    </row>
    <row r="394" spans="1:7" ht="14.25">
      <c r="A394" s="335"/>
      <c r="B394" s="335"/>
      <c r="C394" s="339"/>
      <c r="D394" s="340"/>
      <c r="E394" s="340"/>
      <c r="F394" s="340"/>
      <c r="G394" s="341"/>
    </row>
    <row r="395" spans="1:7" ht="14.25">
      <c r="A395" s="335"/>
      <c r="B395" s="335"/>
      <c r="C395" s="339"/>
      <c r="D395" s="340"/>
      <c r="E395" s="340"/>
      <c r="F395" s="340"/>
      <c r="G395" s="341"/>
    </row>
    <row r="396" spans="1:7" ht="14.25">
      <c r="A396" s="335"/>
      <c r="B396" s="335"/>
      <c r="C396" s="339"/>
      <c r="D396" s="340"/>
      <c r="E396" s="340"/>
      <c r="F396" s="340"/>
      <c r="G396" s="341"/>
    </row>
    <row r="397" spans="1:7" ht="14.25">
      <c r="A397" s="335"/>
      <c r="B397" s="335"/>
      <c r="C397" s="339"/>
      <c r="D397" s="340"/>
      <c r="E397" s="340"/>
      <c r="F397" s="340"/>
      <c r="G397" s="341"/>
    </row>
    <row r="398" spans="1:7" ht="14.25">
      <c r="A398" s="335"/>
      <c r="B398" s="335"/>
      <c r="C398" s="339"/>
      <c r="D398" s="340"/>
      <c r="E398" s="340"/>
      <c r="F398" s="340"/>
      <c r="G398" s="341"/>
    </row>
    <row r="399" spans="1:7" ht="14.25">
      <c r="A399" s="335"/>
      <c r="B399" s="335"/>
      <c r="C399" s="339"/>
      <c r="D399" s="340"/>
      <c r="E399" s="340"/>
      <c r="F399" s="340"/>
      <c r="G399" s="341"/>
    </row>
    <row r="400" spans="1:7" ht="14.25">
      <c r="A400" s="335"/>
      <c r="B400" s="335"/>
      <c r="C400" s="339"/>
      <c r="D400" s="340"/>
      <c r="E400" s="340"/>
      <c r="F400" s="340"/>
      <c r="G400" s="341"/>
    </row>
    <row r="401" spans="1:7" ht="14.25">
      <c r="A401" s="335"/>
      <c r="B401" s="335"/>
      <c r="C401" s="339"/>
      <c r="D401" s="340"/>
      <c r="E401" s="340"/>
      <c r="F401" s="340"/>
      <c r="G401" s="341"/>
    </row>
    <row r="402" spans="1:7" ht="14.25">
      <c r="A402" s="335"/>
      <c r="B402" s="335"/>
      <c r="C402" s="339"/>
      <c r="D402" s="340"/>
      <c r="E402" s="340"/>
      <c r="F402" s="340"/>
      <c r="G402" s="341"/>
    </row>
    <row r="403" spans="1:7" ht="14.25">
      <c r="A403" s="335"/>
      <c r="B403" s="335"/>
      <c r="C403" s="339"/>
      <c r="D403" s="340"/>
      <c r="E403" s="340"/>
      <c r="F403" s="340"/>
      <c r="G403" s="341"/>
    </row>
    <row r="404" spans="1:7" ht="14.25">
      <c r="A404" s="335"/>
      <c r="B404" s="335"/>
      <c r="C404" s="339"/>
      <c r="D404" s="340"/>
      <c r="E404" s="340"/>
      <c r="F404" s="340"/>
      <c r="G404" s="341"/>
    </row>
    <row r="405" spans="1:7" ht="14.25">
      <c r="A405" s="335"/>
      <c r="B405" s="335"/>
      <c r="C405" s="339"/>
      <c r="D405" s="340"/>
      <c r="E405" s="340"/>
      <c r="F405" s="340"/>
      <c r="G405" s="341"/>
    </row>
    <row r="406" spans="1:7" ht="14.25">
      <c r="A406" s="335"/>
      <c r="B406" s="335"/>
      <c r="C406" s="339"/>
      <c r="D406" s="340"/>
      <c r="E406" s="340"/>
      <c r="F406" s="340"/>
      <c r="G406" s="341"/>
    </row>
    <row r="407" spans="1:7" ht="14.25">
      <c r="A407" s="335"/>
      <c r="B407" s="335"/>
      <c r="C407" s="339"/>
      <c r="D407" s="340"/>
      <c r="E407" s="340"/>
      <c r="F407" s="340"/>
      <c r="G407" s="341"/>
    </row>
    <row r="408" spans="1:7" ht="14.25">
      <c r="A408" s="335"/>
      <c r="B408" s="335"/>
      <c r="C408" s="339"/>
      <c r="D408" s="340"/>
      <c r="E408" s="340"/>
      <c r="F408" s="340"/>
      <c r="G408" s="341"/>
    </row>
    <row r="409" spans="1:7" ht="14.25">
      <c r="A409" s="335"/>
      <c r="B409" s="335"/>
      <c r="C409" s="339"/>
      <c r="D409" s="340"/>
      <c r="E409" s="340"/>
      <c r="F409" s="340"/>
      <c r="G409" s="341"/>
    </row>
    <row r="410" spans="1:7" ht="14.25">
      <c r="A410" s="335"/>
      <c r="B410" s="335"/>
      <c r="C410" s="339"/>
      <c r="D410" s="340"/>
      <c r="E410" s="340"/>
      <c r="F410" s="340"/>
      <c r="G410" s="341"/>
    </row>
    <row r="411" spans="1:7" ht="14.25">
      <c r="A411" s="335"/>
      <c r="B411" s="335"/>
      <c r="C411" s="339"/>
      <c r="D411" s="340"/>
      <c r="E411" s="340"/>
      <c r="F411" s="340"/>
      <c r="G411" s="341"/>
    </row>
    <row r="412" spans="1:7" ht="14.25">
      <c r="A412" s="335"/>
      <c r="B412" s="335"/>
      <c r="C412" s="339"/>
      <c r="D412" s="340"/>
      <c r="E412" s="340"/>
      <c r="F412" s="340"/>
      <c r="G412" s="341"/>
    </row>
    <row r="413" spans="1:7" ht="14.25">
      <c r="A413" s="335"/>
      <c r="B413" s="335"/>
      <c r="C413" s="339"/>
      <c r="D413" s="340"/>
      <c r="E413" s="340"/>
      <c r="F413" s="340"/>
      <c r="G413" s="341"/>
    </row>
    <row r="414" spans="1:7" ht="14.25">
      <c r="A414" s="335"/>
      <c r="B414" s="335"/>
      <c r="C414" s="339"/>
      <c r="D414" s="340"/>
      <c r="E414" s="340"/>
      <c r="F414" s="340"/>
      <c r="G414" s="341"/>
    </row>
    <row r="415" spans="1:7" ht="14.25">
      <c r="A415" s="335"/>
      <c r="B415" s="335"/>
      <c r="C415" s="339"/>
      <c r="D415" s="340"/>
      <c r="E415" s="340"/>
      <c r="F415" s="340"/>
      <c r="G415" s="341"/>
    </row>
    <row r="416" spans="1:7" ht="14.25">
      <c r="A416" s="335"/>
      <c r="B416" s="335"/>
      <c r="C416" s="339"/>
      <c r="D416" s="340"/>
      <c r="E416" s="340"/>
      <c r="F416" s="340"/>
      <c r="G416" s="341"/>
    </row>
    <row r="417" spans="1:7" ht="14.25">
      <c r="A417" s="335"/>
      <c r="B417" s="335"/>
      <c r="C417" s="339"/>
      <c r="D417" s="340"/>
      <c r="E417" s="340"/>
      <c r="F417" s="340"/>
      <c r="G417" s="341"/>
    </row>
    <row r="418" spans="1:7" ht="14.25">
      <c r="A418" s="335"/>
      <c r="B418" s="335"/>
      <c r="C418" s="339"/>
      <c r="D418" s="340"/>
      <c r="E418" s="340"/>
      <c r="F418" s="340"/>
      <c r="G418" s="341"/>
    </row>
    <row r="419" spans="1:7" ht="14.25">
      <c r="A419" s="335"/>
      <c r="B419" s="335"/>
      <c r="C419" s="339"/>
      <c r="D419" s="340"/>
      <c r="E419" s="340"/>
      <c r="F419" s="340"/>
      <c r="G419" s="341"/>
    </row>
    <row r="420" spans="1:7" ht="14.25">
      <c r="A420" s="335"/>
      <c r="B420" s="335"/>
      <c r="C420" s="339"/>
      <c r="D420" s="340"/>
      <c r="E420" s="340"/>
      <c r="F420" s="340"/>
      <c r="G420" s="341"/>
    </row>
    <row r="421" spans="1:7" ht="14.25">
      <c r="A421" s="335"/>
      <c r="B421" s="335"/>
      <c r="C421" s="339"/>
      <c r="D421" s="340"/>
      <c r="E421" s="340"/>
      <c r="F421" s="340"/>
      <c r="G421" s="341"/>
    </row>
    <row r="422" spans="1:7" ht="14.25">
      <c r="A422" s="335"/>
      <c r="B422" s="335"/>
      <c r="C422" s="339"/>
      <c r="D422" s="340"/>
      <c r="E422" s="340"/>
      <c r="F422" s="340"/>
      <c r="G422" s="341"/>
    </row>
    <row r="423" spans="1:7" ht="14.25">
      <c r="A423" s="335"/>
      <c r="B423" s="335"/>
      <c r="C423" s="339"/>
      <c r="D423" s="340"/>
      <c r="E423" s="340"/>
      <c r="F423" s="340"/>
      <c r="G423" s="341"/>
    </row>
    <row r="424" spans="1:7" ht="14.25">
      <c r="A424" s="335"/>
      <c r="B424" s="335"/>
      <c r="C424" s="339"/>
      <c r="D424" s="340"/>
      <c r="E424" s="340"/>
      <c r="F424" s="340"/>
      <c r="G424" s="341"/>
    </row>
    <row r="425" spans="1:7" ht="14.25">
      <c r="A425" s="335"/>
      <c r="B425" s="335"/>
      <c r="C425" s="339"/>
      <c r="D425" s="340"/>
      <c r="E425" s="340"/>
      <c r="F425" s="340"/>
      <c r="G425" s="341"/>
    </row>
    <row r="426" spans="1:7" ht="14.25">
      <c r="A426" s="335"/>
      <c r="B426" s="335"/>
      <c r="C426" s="339"/>
      <c r="D426" s="340"/>
      <c r="E426" s="340"/>
      <c r="F426" s="340"/>
      <c r="G426" s="341"/>
    </row>
    <row r="427" spans="1:7" ht="14.25">
      <c r="A427" s="335"/>
      <c r="B427" s="335"/>
      <c r="C427" s="339"/>
      <c r="D427" s="340"/>
      <c r="E427" s="340"/>
      <c r="F427" s="340"/>
      <c r="G427" s="341"/>
    </row>
    <row r="428" spans="1:7" ht="14.25">
      <c r="A428" s="335"/>
      <c r="B428" s="335"/>
      <c r="C428" s="339"/>
      <c r="D428" s="340"/>
      <c r="E428" s="340"/>
      <c r="F428" s="340"/>
      <c r="G428" s="341"/>
    </row>
    <row r="429" spans="1:7" ht="14.25">
      <c r="A429" s="335"/>
      <c r="B429" s="335"/>
      <c r="C429" s="339"/>
      <c r="D429" s="340"/>
      <c r="E429" s="340"/>
      <c r="F429" s="340"/>
      <c r="G429" s="341"/>
    </row>
    <row r="430" spans="1:7" ht="14.25">
      <c r="A430" s="335"/>
      <c r="B430" s="335"/>
      <c r="C430" s="339"/>
      <c r="D430" s="340"/>
      <c r="E430" s="340"/>
      <c r="F430" s="340"/>
      <c r="G430" s="341"/>
    </row>
    <row r="431" spans="1:7" ht="14.25">
      <c r="A431" s="335"/>
      <c r="B431" s="335"/>
      <c r="C431" s="339"/>
      <c r="D431" s="340"/>
      <c r="E431" s="340"/>
      <c r="F431" s="340"/>
      <c r="G431" s="341"/>
    </row>
    <row r="432" spans="1:7" ht="14.25">
      <c r="A432" s="335"/>
      <c r="B432" s="335"/>
      <c r="C432" s="339"/>
      <c r="D432" s="340"/>
      <c r="E432" s="340"/>
      <c r="F432" s="340"/>
      <c r="G432" s="341"/>
    </row>
    <row r="433" spans="1:7" ht="14.25">
      <c r="A433" s="335"/>
      <c r="B433" s="335"/>
      <c r="C433" s="339"/>
      <c r="D433" s="340"/>
      <c r="E433" s="340"/>
      <c r="F433" s="340"/>
      <c r="G433" s="341"/>
    </row>
    <row r="434" spans="1:7" ht="14.25">
      <c r="A434" s="335"/>
      <c r="B434" s="335"/>
      <c r="C434" s="339"/>
      <c r="D434" s="340"/>
      <c r="E434" s="340"/>
      <c r="F434" s="340"/>
      <c r="G434" s="341"/>
    </row>
    <row r="435" spans="1:7" ht="14.25">
      <c r="A435" s="335"/>
      <c r="B435" s="335"/>
      <c r="C435" s="339"/>
      <c r="D435" s="340"/>
      <c r="E435" s="340"/>
      <c r="F435" s="340"/>
      <c r="G435" s="341"/>
    </row>
    <row r="436" spans="1:7" ht="14.25">
      <c r="A436" s="335"/>
      <c r="B436" s="335"/>
      <c r="C436" s="339"/>
      <c r="D436" s="340"/>
      <c r="E436" s="340"/>
      <c r="F436" s="340"/>
      <c r="G436" s="341"/>
    </row>
    <row r="437" spans="1:7" ht="14.25">
      <c r="A437" s="335"/>
      <c r="B437" s="335"/>
      <c r="C437" s="339"/>
      <c r="D437" s="340"/>
      <c r="E437" s="340"/>
      <c r="F437" s="340"/>
      <c r="G437" s="341"/>
    </row>
    <row r="438" spans="1:7" ht="14.25">
      <c r="A438" s="335"/>
      <c r="B438" s="335"/>
      <c r="C438" s="339"/>
      <c r="D438" s="340"/>
      <c r="E438" s="340"/>
      <c r="F438" s="340"/>
      <c r="G438" s="341"/>
    </row>
    <row r="439" spans="1:7" ht="14.25">
      <c r="A439" s="335"/>
      <c r="B439" s="335"/>
      <c r="C439" s="339"/>
      <c r="D439" s="340"/>
      <c r="E439" s="340"/>
      <c r="F439" s="340"/>
      <c r="G439" s="341"/>
    </row>
    <row r="440" spans="1:7" ht="14.25">
      <c r="A440" s="335"/>
      <c r="B440" s="335"/>
      <c r="C440" s="339"/>
      <c r="D440" s="340"/>
      <c r="E440" s="340"/>
      <c r="F440" s="340"/>
      <c r="G440" s="341"/>
    </row>
    <row r="441" spans="1:7" ht="14.25">
      <c r="A441" s="335"/>
      <c r="B441" s="335"/>
      <c r="C441" s="339"/>
      <c r="D441" s="340"/>
      <c r="E441" s="340"/>
      <c r="F441" s="340"/>
      <c r="G441" s="341"/>
    </row>
    <row r="442" spans="1:7" ht="14.25">
      <c r="A442" s="335"/>
      <c r="B442" s="335"/>
      <c r="C442" s="339"/>
      <c r="D442" s="340"/>
      <c r="E442" s="340"/>
      <c r="F442" s="340"/>
      <c r="G442" s="341"/>
    </row>
    <row r="443" spans="1:7" ht="14.25">
      <c r="A443" s="335"/>
      <c r="B443" s="335"/>
      <c r="C443" s="339"/>
      <c r="D443" s="340"/>
      <c r="E443" s="340"/>
      <c r="F443" s="340"/>
      <c r="G443" s="341"/>
    </row>
    <row r="444" spans="1:7" ht="14.25">
      <c r="A444" s="335"/>
      <c r="B444" s="335"/>
      <c r="C444" s="339"/>
      <c r="D444" s="340"/>
      <c r="E444" s="340"/>
      <c r="F444" s="340"/>
      <c r="G444" s="341"/>
    </row>
    <row r="445" spans="1:7" ht="14.25">
      <c r="A445" s="335"/>
      <c r="B445" s="335"/>
      <c r="C445" s="339"/>
      <c r="D445" s="340"/>
      <c r="E445" s="340"/>
      <c r="F445" s="340"/>
      <c r="G445" s="341"/>
    </row>
    <row r="446" spans="1:7" ht="14.25">
      <c r="A446" s="335"/>
      <c r="B446" s="335"/>
      <c r="C446" s="339"/>
      <c r="D446" s="340"/>
      <c r="E446" s="340"/>
      <c r="F446" s="340"/>
      <c r="G446" s="341"/>
    </row>
    <row r="447" spans="1:7" ht="14.25">
      <c r="A447" s="335"/>
      <c r="B447" s="335"/>
      <c r="C447" s="339"/>
      <c r="D447" s="340"/>
      <c r="E447" s="340"/>
      <c r="F447" s="340"/>
      <c r="G447" s="341"/>
    </row>
    <row r="448" spans="1:7" ht="14.25">
      <c r="A448" s="335"/>
      <c r="B448" s="335"/>
      <c r="C448" s="339"/>
      <c r="D448" s="340"/>
      <c r="E448" s="340"/>
      <c r="F448" s="340"/>
      <c r="G448" s="341"/>
    </row>
    <row r="449" spans="1:7" ht="14.25">
      <c r="A449" s="335"/>
      <c r="B449" s="335"/>
      <c r="C449" s="339"/>
      <c r="D449" s="340"/>
      <c r="E449" s="340"/>
      <c r="F449" s="340"/>
      <c r="G449" s="341"/>
    </row>
    <row r="450" spans="1:7" ht="14.25">
      <c r="A450" s="335"/>
      <c r="B450" s="335"/>
      <c r="C450" s="339"/>
      <c r="D450" s="340"/>
      <c r="E450" s="340"/>
      <c r="F450" s="340"/>
      <c r="G450" s="341"/>
    </row>
    <row r="451" spans="1:7" ht="14.25">
      <c r="A451" s="335"/>
      <c r="B451" s="335"/>
      <c r="C451" s="339"/>
      <c r="D451" s="340"/>
      <c r="E451" s="340"/>
      <c r="F451" s="340"/>
      <c r="G451" s="341"/>
    </row>
    <row r="452" spans="1:7" ht="14.25">
      <c r="A452" s="335"/>
      <c r="B452" s="335"/>
      <c r="C452" s="339"/>
      <c r="D452" s="340"/>
      <c r="E452" s="340"/>
      <c r="F452" s="340"/>
      <c r="G452" s="341"/>
    </row>
    <row r="453" spans="1:7" ht="14.25">
      <c r="A453" s="335"/>
      <c r="B453" s="335"/>
      <c r="C453" s="339"/>
      <c r="D453" s="340"/>
      <c r="E453" s="340"/>
      <c r="F453" s="340"/>
      <c r="G453" s="341"/>
    </row>
    <row r="454" spans="1:7" ht="14.25">
      <c r="A454" s="335"/>
      <c r="B454" s="335"/>
      <c r="C454" s="339"/>
      <c r="D454" s="340"/>
      <c r="E454" s="340"/>
      <c r="F454" s="340"/>
      <c r="G454" s="341"/>
    </row>
    <row r="455" spans="1:7" ht="14.25">
      <c r="A455" s="335"/>
      <c r="B455" s="335"/>
      <c r="C455" s="339"/>
      <c r="D455" s="340"/>
      <c r="E455" s="340"/>
      <c r="F455" s="340"/>
      <c r="G455" s="341"/>
    </row>
    <row r="456" spans="1:7" ht="14.25">
      <c r="A456" s="335"/>
      <c r="B456" s="335"/>
      <c r="C456" s="339"/>
      <c r="D456" s="340"/>
      <c r="E456" s="340"/>
      <c r="F456" s="340"/>
      <c r="G456" s="341"/>
    </row>
    <row r="457" spans="1:7" ht="14.25">
      <c r="A457" s="335"/>
      <c r="B457" s="335"/>
      <c r="C457" s="339"/>
      <c r="D457" s="340"/>
      <c r="E457" s="340"/>
      <c r="F457" s="340"/>
      <c r="G457" s="341"/>
    </row>
    <row r="458" spans="1:7" ht="14.25">
      <c r="A458" s="335"/>
      <c r="B458" s="335"/>
      <c r="C458" s="339"/>
      <c r="D458" s="340"/>
      <c r="E458" s="340"/>
      <c r="F458" s="340"/>
      <c r="G458" s="341"/>
    </row>
    <row r="459" spans="1:7" ht="14.25">
      <c r="A459" s="335"/>
      <c r="B459" s="335"/>
      <c r="C459" s="339"/>
      <c r="D459" s="340"/>
      <c r="E459" s="340"/>
      <c r="F459" s="340"/>
      <c r="G459" s="341"/>
    </row>
    <row r="460" spans="1:7" ht="14.25">
      <c r="A460" s="335"/>
      <c r="B460" s="335"/>
      <c r="C460" s="339"/>
      <c r="D460" s="340"/>
      <c r="E460" s="340"/>
      <c r="F460" s="340"/>
      <c r="G460" s="341"/>
    </row>
    <row r="461" spans="1:7" ht="14.25">
      <c r="A461" s="335"/>
      <c r="B461" s="335"/>
      <c r="C461" s="339"/>
      <c r="D461" s="340"/>
      <c r="E461" s="340"/>
      <c r="F461" s="340"/>
      <c r="G461" s="341"/>
    </row>
    <row r="462" spans="1:7" ht="14.25">
      <c r="A462" s="335"/>
      <c r="B462" s="335"/>
      <c r="C462" s="339"/>
      <c r="D462" s="340"/>
      <c r="E462" s="340"/>
      <c r="F462" s="340"/>
      <c r="G462" s="341"/>
    </row>
    <row r="463" spans="1:7" ht="14.25">
      <c r="A463" s="335"/>
      <c r="B463" s="335"/>
      <c r="C463" s="339"/>
      <c r="D463" s="340"/>
      <c r="E463" s="340"/>
      <c r="F463" s="340"/>
      <c r="G463" s="341"/>
    </row>
    <row r="464" spans="1:7" ht="14.25">
      <c r="A464" s="335"/>
      <c r="B464" s="335"/>
      <c r="C464" s="339"/>
      <c r="D464" s="340"/>
      <c r="E464" s="340"/>
      <c r="F464" s="340"/>
      <c r="G464" s="341"/>
    </row>
    <row r="465" spans="1:7" ht="14.25">
      <c r="A465" s="335"/>
      <c r="B465" s="335"/>
      <c r="C465" s="339"/>
      <c r="D465" s="340"/>
      <c r="E465" s="340"/>
      <c r="F465" s="340"/>
      <c r="G465" s="341"/>
    </row>
    <row r="466" spans="1:7" ht="14.25">
      <c r="A466" s="335"/>
      <c r="B466" s="335"/>
      <c r="C466" s="339"/>
      <c r="D466" s="340"/>
      <c r="E466" s="340"/>
      <c r="F466" s="340"/>
      <c r="G466" s="341"/>
    </row>
    <row r="467" spans="1:7" ht="14.25">
      <c r="A467" s="335"/>
      <c r="B467" s="335"/>
      <c r="C467" s="339"/>
      <c r="D467" s="340"/>
      <c r="E467" s="340"/>
      <c r="F467" s="340"/>
      <c r="G467" s="341"/>
    </row>
    <row r="468" spans="1:7" ht="14.25">
      <c r="A468" s="335"/>
      <c r="B468" s="335"/>
      <c r="C468" s="339"/>
      <c r="D468" s="340"/>
      <c r="E468" s="340"/>
      <c r="F468" s="340"/>
      <c r="G468" s="341"/>
    </row>
    <row r="469" spans="1:7" ht="14.25">
      <c r="A469" s="335"/>
      <c r="B469" s="335"/>
      <c r="C469" s="339"/>
      <c r="D469" s="340"/>
      <c r="E469" s="340"/>
      <c r="F469" s="340"/>
      <c r="G469" s="341"/>
    </row>
    <row r="470" spans="1:7" ht="14.25">
      <c r="A470" s="335"/>
      <c r="B470" s="335"/>
      <c r="C470" s="339"/>
      <c r="D470" s="340"/>
      <c r="E470" s="340"/>
      <c r="F470" s="340"/>
      <c r="G470" s="341"/>
    </row>
    <row r="471" spans="1:7" ht="14.25">
      <c r="A471" s="335"/>
      <c r="B471" s="335"/>
      <c r="C471" s="339"/>
      <c r="D471" s="340"/>
      <c r="E471" s="340"/>
      <c r="F471" s="340"/>
      <c r="G471" s="341"/>
    </row>
    <row r="472" spans="1:7" ht="14.25">
      <c r="A472" s="335"/>
      <c r="B472" s="335"/>
      <c r="C472" s="339"/>
      <c r="D472" s="340"/>
      <c r="E472" s="340"/>
      <c r="F472" s="340"/>
      <c r="G472" s="341"/>
    </row>
    <row r="473" spans="1:7" ht="14.25">
      <c r="A473" s="335"/>
      <c r="B473" s="335"/>
      <c r="C473" s="339"/>
      <c r="D473" s="340"/>
      <c r="E473" s="340"/>
      <c r="F473" s="340"/>
      <c r="G473" s="341"/>
    </row>
    <row r="474" spans="1:7" ht="14.25">
      <c r="A474" s="335"/>
      <c r="B474" s="335"/>
      <c r="C474" s="339"/>
      <c r="D474" s="340"/>
      <c r="E474" s="340"/>
      <c r="F474" s="340"/>
      <c r="G474" s="341"/>
    </row>
    <row r="475" spans="1:7" ht="14.25">
      <c r="A475" s="335"/>
      <c r="B475" s="335"/>
      <c r="C475" s="339"/>
      <c r="D475" s="340"/>
      <c r="E475" s="340"/>
      <c r="F475" s="340"/>
      <c r="G475" s="341"/>
    </row>
    <row r="476" spans="1:7" ht="14.25">
      <c r="A476" s="335"/>
      <c r="B476" s="335"/>
      <c r="C476" s="339"/>
      <c r="D476" s="340"/>
      <c r="E476" s="340"/>
      <c r="F476" s="340"/>
      <c r="G476" s="341"/>
    </row>
    <row r="477" spans="1:7" ht="14.25">
      <c r="A477" s="335"/>
      <c r="B477" s="335"/>
      <c r="C477" s="339"/>
      <c r="D477" s="340"/>
      <c r="E477" s="340"/>
      <c r="F477" s="340"/>
      <c r="G477" s="341"/>
    </row>
    <row r="478" spans="1:7" ht="14.25">
      <c r="A478" s="335"/>
      <c r="B478" s="335"/>
      <c r="C478" s="339"/>
      <c r="D478" s="340"/>
      <c r="E478" s="340"/>
      <c r="F478" s="340"/>
      <c r="G478" s="341"/>
    </row>
    <row r="479" spans="1:7" ht="14.25">
      <c r="A479" s="335"/>
      <c r="B479" s="335"/>
      <c r="C479" s="339"/>
      <c r="D479" s="340"/>
      <c r="E479" s="340"/>
      <c r="F479" s="340"/>
      <c r="G479" s="341"/>
    </row>
    <row r="480" spans="1:7" ht="14.25">
      <c r="A480" s="335"/>
      <c r="B480" s="335"/>
      <c r="C480" s="339"/>
      <c r="D480" s="340"/>
      <c r="E480" s="340"/>
      <c r="F480" s="340"/>
      <c r="G480" s="341"/>
    </row>
    <row r="481" spans="1:7" ht="14.25">
      <c r="A481" s="335"/>
      <c r="B481" s="335"/>
      <c r="C481" s="339"/>
      <c r="D481" s="340"/>
      <c r="E481" s="340"/>
      <c r="F481" s="340"/>
      <c r="G481" s="341"/>
    </row>
    <row r="482" spans="1:7" ht="14.25">
      <c r="A482" s="335"/>
      <c r="B482" s="335"/>
      <c r="C482" s="339"/>
      <c r="D482" s="340"/>
      <c r="E482" s="340"/>
      <c r="F482" s="340"/>
      <c r="G482" s="341"/>
    </row>
    <row r="483" spans="1:7" ht="14.25">
      <c r="A483" s="335"/>
      <c r="B483" s="335"/>
      <c r="C483" s="339"/>
      <c r="D483" s="340"/>
      <c r="E483" s="340"/>
      <c r="F483" s="340"/>
      <c r="G483" s="341"/>
    </row>
    <row r="484" spans="1:7" ht="14.25">
      <c r="A484" s="335"/>
      <c r="B484" s="335"/>
      <c r="C484" s="339"/>
      <c r="D484" s="340"/>
      <c r="E484" s="340"/>
      <c r="F484" s="340"/>
      <c r="G484" s="341"/>
    </row>
    <row r="485" spans="1:7" ht="14.25">
      <c r="A485" s="335"/>
      <c r="B485" s="335"/>
      <c r="C485" s="339"/>
      <c r="D485" s="340"/>
      <c r="E485" s="340"/>
      <c r="F485" s="340"/>
      <c r="G485" s="341"/>
    </row>
    <row r="486" spans="1:7" ht="14.25">
      <c r="A486" s="335"/>
      <c r="B486" s="335"/>
      <c r="C486" s="339"/>
      <c r="D486" s="340"/>
      <c r="E486" s="340"/>
      <c r="F486" s="340"/>
      <c r="G486" s="341"/>
    </row>
    <row r="487" spans="1:7" ht="14.25">
      <c r="A487" s="335"/>
      <c r="B487" s="335"/>
      <c r="C487" s="339"/>
      <c r="D487" s="340"/>
      <c r="E487" s="340"/>
      <c r="F487" s="340"/>
      <c r="G487" s="341"/>
    </row>
    <row r="488" spans="1:7" ht="14.25">
      <c r="A488" s="335"/>
      <c r="B488" s="335"/>
      <c r="C488" s="339"/>
      <c r="D488" s="340"/>
      <c r="E488" s="340"/>
      <c r="F488" s="340"/>
      <c r="G488" s="341"/>
    </row>
    <row r="489" spans="1:7" ht="14.25">
      <c r="A489" s="335"/>
      <c r="B489" s="335"/>
      <c r="C489" s="339"/>
      <c r="D489" s="340"/>
      <c r="E489" s="340"/>
      <c r="F489" s="340"/>
      <c r="G489" s="341"/>
    </row>
    <row r="490" spans="1:7" ht="14.25">
      <c r="A490" s="335"/>
      <c r="B490" s="335"/>
      <c r="C490" s="339"/>
      <c r="D490" s="340"/>
      <c r="E490" s="340"/>
      <c r="F490" s="340"/>
      <c r="G490" s="341"/>
    </row>
    <row r="491" spans="1:7" ht="14.25">
      <c r="A491" s="335"/>
      <c r="B491" s="335"/>
      <c r="C491" s="339"/>
      <c r="D491" s="340"/>
      <c r="E491" s="340"/>
      <c r="F491" s="340"/>
      <c r="G491" s="341"/>
    </row>
    <row r="492" spans="1:7" ht="14.25">
      <c r="A492" s="335"/>
      <c r="B492" s="335"/>
      <c r="C492" s="339"/>
      <c r="D492" s="340"/>
      <c r="E492" s="340"/>
      <c r="F492" s="340"/>
      <c r="G492" s="341"/>
    </row>
    <row r="493" spans="1:7" ht="14.25">
      <c r="A493" s="335"/>
      <c r="B493" s="335"/>
      <c r="C493" s="339"/>
      <c r="D493" s="340"/>
      <c r="E493" s="340"/>
      <c r="F493" s="340"/>
      <c r="G493" s="341"/>
    </row>
    <row r="494" spans="1:7" ht="14.25">
      <c r="A494" s="335"/>
      <c r="B494" s="335"/>
      <c r="C494" s="339"/>
      <c r="D494" s="340"/>
      <c r="E494" s="340"/>
      <c r="F494" s="340"/>
      <c r="G494" s="341"/>
    </row>
    <row r="495" spans="1:7" ht="14.25">
      <c r="A495" s="335"/>
      <c r="B495" s="335"/>
      <c r="C495" s="339"/>
      <c r="D495" s="340"/>
      <c r="E495" s="340"/>
      <c r="F495" s="340"/>
      <c r="G495" s="341"/>
    </row>
    <row r="496" spans="1:7" ht="14.25">
      <c r="A496" s="335"/>
      <c r="B496" s="335"/>
      <c r="C496" s="339"/>
      <c r="D496" s="340"/>
      <c r="E496" s="340"/>
      <c r="F496" s="340"/>
      <c r="G496" s="341"/>
    </row>
    <row r="497" spans="1:7" ht="14.25">
      <c r="A497" s="335"/>
      <c r="B497" s="335"/>
      <c r="C497" s="339"/>
      <c r="D497" s="340"/>
      <c r="E497" s="340"/>
      <c r="F497" s="340"/>
      <c r="G497" s="341"/>
    </row>
    <row r="498" spans="1:7" ht="14.25">
      <c r="A498" s="335"/>
      <c r="B498" s="335"/>
      <c r="C498" s="339"/>
      <c r="D498" s="340"/>
      <c r="E498" s="340"/>
      <c r="F498" s="340"/>
      <c r="G498" s="341"/>
    </row>
    <row r="499" spans="1:7" ht="14.25">
      <c r="A499" s="335"/>
      <c r="B499" s="335"/>
      <c r="C499" s="339"/>
      <c r="D499" s="340"/>
      <c r="E499" s="340"/>
      <c r="F499" s="340"/>
      <c r="G499" s="341"/>
    </row>
    <row r="500" spans="1:7" ht="14.25">
      <c r="A500" s="335"/>
      <c r="B500" s="335"/>
      <c r="C500" s="339"/>
      <c r="D500" s="340"/>
      <c r="E500" s="340"/>
      <c r="F500" s="340"/>
      <c r="G500" s="341"/>
    </row>
    <row r="501" spans="1:7" ht="14.25">
      <c r="A501" s="335"/>
      <c r="B501" s="335"/>
      <c r="C501" s="339"/>
      <c r="D501" s="340"/>
      <c r="E501" s="340"/>
      <c r="F501" s="340"/>
      <c r="G501" s="341"/>
    </row>
    <row r="502" spans="1:7" ht="14.25">
      <c r="A502" s="335"/>
      <c r="B502" s="335"/>
      <c r="C502" s="339"/>
      <c r="D502" s="340"/>
      <c r="E502" s="340"/>
      <c r="F502" s="340"/>
      <c r="G502" s="341"/>
    </row>
    <row r="503" spans="1:7" ht="14.25">
      <c r="A503" s="335"/>
      <c r="B503" s="335"/>
      <c r="C503" s="339"/>
      <c r="D503" s="340"/>
      <c r="E503" s="340"/>
      <c r="F503" s="340"/>
      <c r="G503" s="341"/>
    </row>
    <row r="504" spans="1:7" ht="14.25">
      <c r="A504" s="335"/>
      <c r="B504" s="335"/>
      <c r="C504" s="339"/>
      <c r="D504" s="340"/>
      <c r="E504" s="340"/>
      <c r="F504" s="340"/>
      <c r="G504" s="341"/>
    </row>
    <row r="505" spans="1:7" ht="14.25">
      <c r="A505" s="335"/>
      <c r="B505" s="335"/>
      <c r="C505" s="339"/>
      <c r="D505" s="340"/>
      <c r="E505" s="340"/>
      <c r="F505" s="340"/>
      <c r="G505" s="341"/>
    </row>
    <row r="506" spans="1:7" ht="14.25">
      <c r="A506" s="335"/>
      <c r="B506" s="335"/>
      <c r="C506" s="339"/>
      <c r="D506" s="340"/>
      <c r="E506" s="340"/>
      <c r="F506" s="340"/>
      <c r="G506" s="341"/>
    </row>
    <row r="507" spans="1:7" ht="14.25">
      <c r="A507" s="335"/>
      <c r="B507" s="335"/>
      <c r="C507" s="339"/>
      <c r="D507" s="340"/>
      <c r="E507" s="340"/>
      <c r="F507" s="340"/>
      <c r="G507" s="341"/>
    </row>
    <row r="508" spans="1:7" ht="14.25">
      <c r="A508" s="335"/>
      <c r="B508" s="335"/>
      <c r="C508" s="339"/>
      <c r="D508" s="340"/>
      <c r="E508" s="340"/>
      <c r="F508" s="340"/>
      <c r="G508" s="341"/>
    </row>
    <row r="509" spans="1:7" ht="14.25">
      <c r="A509" s="335"/>
      <c r="B509" s="335"/>
      <c r="C509" s="339"/>
      <c r="D509" s="340"/>
      <c r="E509" s="340"/>
      <c r="F509" s="340"/>
      <c r="G509" s="341"/>
    </row>
    <row r="510" spans="1:7" ht="14.25">
      <c r="A510" s="335"/>
      <c r="B510" s="335"/>
      <c r="C510" s="339"/>
      <c r="D510" s="340"/>
      <c r="E510" s="340"/>
      <c r="F510" s="340"/>
      <c r="G510" s="341"/>
    </row>
    <row r="511" spans="1:7" ht="14.25">
      <c r="A511" s="335"/>
      <c r="B511" s="335"/>
      <c r="C511" s="339"/>
      <c r="D511" s="340"/>
      <c r="E511" s="340"/>
      <c r="F511" s="340"/>
      <c r="G511" s="341"/>
    </row>
    <row r="512" spans="1:7" ht="14.25">
      <c r="A512" s="335"/>
      <c r="B512" s="335"/>
      <c r="C512" s="339"/>
      <c r="D512" s="340"/>
      <c r="E512" s="340"/>
      <c r="F512" s="340"/>
      <c r="G512" s="341"/>
    </row>
    <row r="513" spans="1:7" ht="14.25">
      <c r="A513" s="335"/>
      <c r="B513" s="335"/>
      <c r="C513" s="339"/>
      <c r="D513" s="340"/>
      <c r="E513" s="340"/>
      <c r="F513" s="340"/>
      <c r="G513" s="341"/>
    </row>
    <row r="514" spans="1:7" ht="14.25">
      <c r="A514" s="335"/>
      <c r="B514" s="335"/>
      <c r="C514" s="339"/>
      <c r="D514" s="340"/>
      <c r="E514" s="340"/>
      <c r="F514" s="340"/>
      <c r="G514" s="341"/>
    </row>
    <row r="515" spans="1:7" ht="14.25">
      <c r="A515" s="335"/>
      <c r="B515" s="335"/>
      <c r="C515" s="339"/>
      <c r="D515" s="340"/>
      <c r="E515" s="340"/>
      <c r="F515" s="340"/>
      <c r="G515" s="341"/>
    </row>
    <row r="516" spans="1:7" ht="14.25">
      <c r="A516" s="335"/>
      <c r="B516" s="335"/>
      <c r="C516" s="339"/>
      <c r="D516" s="340"/>
      <c r="E516" s="340"/>
      <c r="F516" s="340"/>
      <c r="G516" s="341"/>
    </row>
    <row r="517" spans="1:7" ht="14.25">
      <c r="A517" s="335"/>
      <c r="B517" s="335"/>
      <c r="C517" s="339"/>
      <c r="D517" s="340"/>
      <c r="E517" s="340"/>
      <c r="F517" s="340"/>
      <c r="G517" s="341"/>
    </row>
    <row r="518" spans="1:7" ht="14.25">
      <c r="A518" s="335"/>
      <c r="B518" s="335"/>
      <c r="C518" s="339"/>
      <c r="D518" s="340"/>
      <c r="E518" s="340"/>
      <c r="F518" s="340"/>
      <c r="G518" s="341"/>
    </row>
    <row r="519" spans="1:7" ht="14.25">
      <c r="A519" s="335"/>
      <c r="B519" s="335"/>
      <c r="C519" s="339"/>
      <c r="D519" s="340"/>
      <c r="E519" s="340"/>
      <c r="F519" s="340"/>
      <c r="G519" s="341"/>
    </row>
    <row r="520" spans="1:7" ht="14.25">
      <c r="A520" s="335"/>
      <c r="B520" s="335"/>
      <c r="C520" s="339"/>
      <c r="D520" s="340"/>
      <c r="E520" s="340"/>
      <c r="F520" s="340"/>
      <c r="G520" s="341"/>
    </row>
    <row r="521" spans="1:7" ht="14.25">
      <c r="A521" s="335"/>
      <c r="B521" s="335"/>
      <c r="C521" s="339"/>
      <c r="D521" s="340"/>
      <c r="E521" s="340"/>
      <c r="F521" s="340"/>
      <c r="G521" s="341"/>
    </row>
    <row r="522" spans="1:7" ht="14.25">
      <c r="A522" s="335"/>
      <c r="B522" s="335"/>
      <c r="C522" s="339"/>
      <c r="D522" s="340"/>
      <c r="E522" s="340"/>
      <c r="F522" s="340"/>
      <c r="G522" s="341"/>
    </row>
    <row r="523" spans="1:7" ht="14.25">
      <c r="A523" s="335"/>
      <c r="B523" s="335"/>
      <c r="C523" s="339"/>
      <c r="D523" s="340"/>
      <c r="E523" s="340"/>
      <c r="F523" s="340"/>
      <c r="G523" s="341"/>
    </row>
    <row r="524" spans="1:7" ht="14.25">
      <c r="A524" s="335"/>
      <c r="B524" s="335"/>
      <c r="C524" s="339"/>
      <c r="D524" s="340"/>
      <c r="E524" s="340"/>
      <c r="F524" s="340"/>
      <c r="G524" s="341"/>
    </row>
    <row r="525" spans="1:7" ht="14.25">
      <c r="A525" s="335"/>
      <c r="B525" s="335"/>
      <c r="C525" s="339"/>
      <c r="D525" s="340"/>
      <c r="E525" s="340"/>
      <c r="F525" s="340"/>
      <c r="G525" s="341"/>
    </row>
    <row r="526" spans="1:7" ht="14.25">
      <c r="A526" s="335"/>
      <c r="B526" s="335"/>
      <c r="C526" s="339"/>
      <c r="D526" s="340"/>
      <c r="E526" s="340"/>
      <c r="F526" s="340"/>
      <c r="G526" s="341"/>
    </row>
    <row r="527" spans="1:7" ht="14.25">
      <c r="A527" s="335"/>
      <c r="B527" s="335"/>
      <c r="C527" s="339"/>
      <c r="D527" s="340"/>
      <c r="E527" s="340"/>
      <c r="F527" s="340"/>
      <c r="G527" s="341"/>
    </row>
    <row r="528" spans="1:7" ht="14.25">
      <c r="A528" s="335"/>
      <c r="B528" s="335"/>
      <c r="C528" s="339"/>
      <c r="D528" s="340"/>
      <c r="E528" s="340"/>
      <c r="F528" s="340"/>
      <c r="G528" s="341"/>
    </row>
    <row r="529" spans="1:7" ht="14.25">
      <c r="A529" s="335"/>
      <c r="B529" s="335"/>
      <c r="C529" s="339"/>
      <c r="D529" s="340"/>
      <c r="E529" s="340"/>
      <c r="F529" s="340"/>
      <c r="G529" s="341"/>
    </row>
    <row r="530" spans="1:7" ht="14.25">
      <c r="A530" s="335"/>
      <c r="B530" s="335"/>
      <c r="C530" s="339"/>
      <c r="D530" s="340"/>
      <c r="E530" s="340"/>
      <c r="F530" s="340"/>
      <c r="G530" s="341"/>
    </row>
    <row r="531" spans="1:7" ht="14.25">
      <c r="A531" s="335"/>
      <c r="B531" s="335"/>
      <c r="C531" s="339"/>
      <c r="D531" s="340"/>
      <c r="E531" s="340"/>
      <c r="F531" s="340"/>
      <c r="G531" s="341"/>
    </row>
    <row r="532" spans="1:7" ht="14.25">
      <c r="A532" s="335"/>
      <c r="B532" s="335"/>
      <c r="C532" s="339"/>
      <c r="D532" s="340"/>
      <c r="E532" s="340"/>
      <c r="F532" s="340"/>
      <c r="G532" s="341"/>
    </row>
    <row r="533" spans="1:7" ht="14.25">
      <c r="A533" s="335"/>
      <c r="B533" s="335"/>
      <c r="C533" s="339"/>
      <c r="D533" s="340"/>
      <c r="E533" s="340"/>
      <c r="F533" s="340"/>
      <c r="G533" s="341"/>
    </row>
    <row r="534" spans="1:7" ht="14.25">
      <c r="A534" s="335"/>
      <c r="B534" s="335"/>
      <c r="C534" s="339"/>
      <c r="D534" s="340"/>
      <c r="E534" s="340"/>
      <c r="F534" s="340"/>
      <c r="G534" s="341"/>
    </row>
    <row r="535" spans="1:7" ht="14.25">
      <c r="A535" s="335"/>
      <c r="B535" s="335"/>
      <c r="C535" s="339"/>
      <c r="D535" s="340"/>
      <c r="E535" s="340"/>
      <c r="F535" s="340"/>
      <c r="G535" s="341"/>
    </row>
    <row r="536" spans="1:7" ht="14.25">
      <c r="A536" s="335"/>
      <c r="B536" s="335"/>
      <c r="C536" s="339"/>
      <c r="D536" s="340"/>
      <c r="E536" s="340"/>
      <c r="F536" s="340"/>
      <c r="G536" s="341"/>
    </row>
    <row r="537" spans="1:7" ht="14.25">
      <c r="A537" s="335"/>
      <c r="B537" s="335"/>
      <c r="C537" s="339"/>
      <c r="D537" s="340"/>
      <c r="E537" s="340"/>
      <c r="F537" s="340"/>
      <c r="G537" s="341"/>
    </row>
    <row r="538" spans="1:7" ht="14.25">
      <c r="A538" s="335"/>
      <c r="B538" s="335"/>
      <c r="C538" s="339"/>
      <c r="D538" s="340"/>
      <c r="E538" s="340"/>
      <c r="F538" s="340"/>
      <c r="G538" s="341"/>
    </row>
    <row r="539" spans="1:7" ht="14.25">
      <c r="A539" s="335"/>
      <c r="B539" s="335"/>
      <c r="C539" s="339"/>
      <c r="D539" s="340"/>
      <c r="E539" s="340"/>
      <c r="F539" s="340"/>
      <c r="G539" s="341"/>
    </row>
    <row r="540" spans="1:7" ht="14.25">
      <c r="A540" s="335"/>
      <c r="B540" s="335"/>
      <c r="C540" s="339"/>
      <c r="D540" s="340"/>
      <c r="E540" s="340"/>
      <c r="F540" s="340"/>
      <c r="G540" s="341"/>
    </row>
    <row r="541" spans="1:7" ht="14.25">
      <c r="A541" s="335"/>
      <c r="B541" s="335"/>
      <c r="C541" s="339"/>
      <c r="D541" s="340"/>
      <c r="E541" s="340"/>
      <c r="F541" s="340"/>
      <c r="G541" s="341"/>
    </row>
    <row r="542" spans="1:7" ht="14.25">
      <c r="A542" s="335"/>
      <c r="B542" s="335"/>
      <c r="C542" s="339"/>
      <c r="D542" s="340"/>
      <c r="E542" s="340"/>
      <c r="F542" s="340"/>
      <c r="G542" s="341"/>
    </row>
    <row r="543" spans="1:7" ht="14.25">
      <c r="A543" s="335"/>
      <c r="B543" s="335"/>
      <c r="C543" s="339"/>
      <c r="D543" s="340"/>
      <c r="E543" s="340"/>
      <c r="F543" s="340"/>
      <c r="G543" s="341"/>
    </row>
    <row r="544" spans="1:7" ht="14.25">
      <c r="A544" s="335"/>
      <c r="B544" s="335"/>
      <c r="C544" s="339"/>
      <c r="D544" s="340"/>
      <c r="E544" s="340"/>
      <c r="F544" s="340"/>
      <c r="G544" s="341"/>
    </row>
    <row r="545" spans="1:7" ht="14.25">
      <c r="A545" s="335"/>
      <c r="B545" s="335"/>
      <c r="C545" s="339"/>
      <c r="D545" s="340"/>
      <c r="E545" s="340"/>
      <c r="F545" s="340"/>
      <c r="G545" s="341"/>
    </row>
    <row r="546" spans="1:7" ht="14.25">
      <c r="A546" s="335"/>
      <c r="B546" s="335"/>
      <c r="C546" s="339"/>
      <c r="D546" s="340"/>
      <c r="E546" s="340"/>
      <c r="F546" s="340"/>
      <c r="G546" s="341"/>
    </row>
    <row r="547" spans="1:7" ht="14.25">
      <c r="A547" s="335"/>
      <c r="B547" s="335"/>
      <c r="C547" s="339"/>
      <c r="D547" s="340"/>
      <c r="E547" s="340"/>
      <c r="F547" s="340"/>
      <c r="G547" s="341"/>
    </row>
    <row r="548" spans="1:7" ht="14.25">
      <c r="A548" s="335"/>
      <c r="B548" s="335"/>
      <c r="C548" s="339"/>
      <c r="D548" s="340"/>
      <c r="E548" s="340"/>
      <c r="F548" s="340"/>
      <c r="G548" s="341"/>
    </row>
    <row r="549" spans="1:7" ht="14.25">
      <c r="A549" s="335"/>
      <c r="B549" s="335"/>
      <c r="C549" s="339"/>
      <c r="D549" s="340"/>
      <c r="E549" s="340"/>
      <c r="F549" s="340"/>
      <c r="G549" s="341"/>
    </row>
    <row r="550" spans="1:7" ht="14.25">
      <c r="A550" s="335"/>
      <c r="B550" s="335"/>
      <c r="C550" s="339"/>
      <c r="D550" s="340"/>
      <c r="E550" s="340"/>
      <c r="F550" s="340"/>
      <c r="G550" s="341"/>
    </row>
    <row r="551" spans="1:7" ht="14.25">
      <c r="A551" s="335"/>
      <c r="B551" s="335"/>
      <c r="C551" s="339"/>
      <c r="D551" s="340"/>
      <c r="E551" s="340"/>
      <c r="F551" s="340"/>
      <c r="G551" s="341"/>
    </row>
    <row r="552" spans="1:7" ht="14.25">
      <c r="A552" s="335"/>
      <c r="B552" s="335"/>
      <c r="C552" s="339"/>
      <c r="D552" s="340"/>
      <c r="E552" s="340"/>
      <c r="F552" s="340"/>
      <c r="G552" s="341"/>
    </row>
    <row r="553" spans="1:7" ht="14.25">
      <c r="A553" s="335"/>
      <c r="B553" s="335"/>
      <c r="C553" s="339"/>
      <c r="D553" s="340"/>
      <c r="E553" s="340"/>
      <c r="F553" s="340"/>
      <c r="G553" s="341"/>
    </row>
    <row r="554" spans="1:7" ht="14.25">
      <c r="A554" s="335"/>
      <c r="B554" s="335"/>
      <c r="C554" s="339"/>
      <c r="D554" s="340"/>
      <c r="E554" s="340"/>
      <c r="F554" s="340"/>
      <c r="G554" s="341"/>
    </row>
    <row r="555" spans="1:7" ht="14.25">
      <c r="A555" s="335"/>
      <c r="B555" s="335"/>
      <c r="C555" s="339"/>
      <c r="D555" s="340"/>
      <c r="E555" s="340"/>
      <c r="F555" s="340"/>
      <c r="G555" s="341"/>
    </row>
    <row r="556" spans="1:7" ht="14.25">
      <c r="A556" s="335"/>
      <c r="B556" s="335"/>
      <c r="C556" s="339"/>
      <c r="D556" s="340"/>
      <c r="E556" s="340"/>
      <c r="F556" s="340"/>
      <c r="G556" s="341"/>
    </row>
    <row r="557" spans="1:7" ht="14.25">
      <c r="A557" s="335"/>
      <c r="B557" s="335"/>
      <c r="C557" s="339"/>
      <c r="D557" s="340"/>
      <c r="E557" s="340"/>
      <c r="F557" s="340"/>
      <c r="G557" s="341"/>
    </row>
    <row r="558" spans="1:7" ht="14.25">
      <c r="A558" s="335"/>
      <c r="B558" s="335"/>
      <c r="C558" s="339"/>
      <c r="D558" s="340"/>
      <c r="E558" s="340"/>
      <c r="F558" s="340"/>
      <c r="G558" s="341"/>
    </row>
    <row r="559" spans="1:7" ht="14.25">
      <c r="A559" s="335"/>
      <c r="B559" s="335"/>
      <c r="C559" s="339"/>
      <c r="D559" s="340"/>
      <c r="E559" s="340"/>
      <c r="F559" s="340"/>
      <c r="G559" s="341"/>
    </row>
    <row r="560" spans="1:7" ht="14.25">
      <c r="A560" s="335"/>
      <c r="B560" s="335"/>
      <c r="C560" s="339"/>
      <c r="D560" s="340"/>
      <c r="E560" s="340"/>
      <c r="F560" s="340"/>
      <c r="G560" s="341"/>
    </row>
    <row r="561" spans="1:7" ht="14.25">
      <c r="A561" s="335"/>
      <c r="B561" s="335"/>
      <c r="C561" s="339"/>
      <c r="D561" s="340"/>
      <c r="E561" s="340"/>
      <c r="F561" s="340"/>
      <c r="G561" s="341"/>
    </row>
    <row r="562" spans="1:7" ht="14.25">
      <c r="A562" s="335"/>
      <c r="B562" s="335"/>
      <c r="C562" s="339"/>
      <c r="D562" s="340"/>
      <c r="E562" s="340"/>
      <c r="F562" s="340"/>
      <c r="G562" s="341"/>
    </row>
    <row r="563" spans="1:7" ht="14.25">
      <c r="A563" s="335"/>
      <c r="B563" s="335"/>
      <c r="C563" s="339"/>
      <c r="D563" s="340"/>
      <c r="E563" s="340"/>
      <c r="F563" s="340"/>
      <c r="G563" s="341"/>
    </row>
    <row r="564" spans="1:7" ht="14.25">
      <c r="A564" s="335"/>
      <c r="B564" s="335"/>
      <c r="C564" s="339"/>
      <c r="D564" s="340"/>
      <c r="E564" s="340"/>
      <c r="F564" s="340"/>
      <c r="G564" s="341"/>
    </row>
    <row r="565" spans="1:7" ht="14.25">
      <c r="A565" s="335"/>
      <c r="B565" s="335"/>
      <c r="C565" s="339"/>
      <c r="D565" s="340"/>
      <c r="E565" s="340"/>
      <c r="F565" s="340"/>
      <c r="G565" s="341"/>
    </row>
    <row r="566" spans="1:7" ht="14.25">
      <c r="A566" s="335"/>
      <c r="B566" s="335"/>
      <c r="C566" s="339"/>
      <c r="D566" s="340"/>
      <c r="E566" s="340"/>
      <c r="F566" s="340"/>
      <c r="G566" s="341"/>
    </row>
    <row r="567" spans="1:7" ht="14.25">
      <c r="A567" s="335"/>
      <c r="B567" s="335"/>
      <c r="C567" s="339"/>
      <c r="D567" s="340"/>
      <c r="E567" s="340"/>
      <c r="F567" s="340"/>
      <c r="G567" s="341"/>
    </row>
    <row r="568" spans="1:7" ht="14.25">
      <c r="A568" s="335"/>
      <c r="B568" s="335"/>
      <c r="C568" s="339"/>
      <c r="D568" s="340"/>
      <c r="E568" s="340"/>
      <c r="F568" s="340"/>
      <c r="G568" s="341"/>
    </row>
    <row r="569" spans="1:7" ht="14.25">
      <c r="A569" s="335"/>
      <c r="B569" s="335"/>
      <c r="C569" s="339"/>
      <c r="D569" s="340"/>
      <c r="E569" s="340"/>
      <c r="F569" s="340"/>
      <c r="G569" s="341"/>
    </row>
    <row r="570" spans="1:7" ht="14.25">
      <c r="A570" s="335"/>
      <c r="B570" s="335"/>
      <c r="C570" s="339"/>
      <c r="D570" s="340"/>
      <c r="E570" s="340"/>
      <c r="F570" s="340"/>
      <c r="G570" s="341"/>
    </row>
    <row r="571" spans="1:7" ht="14.25">
      <c r="A571" s="335"/>
      <c r="B571" s="335"/>
      <c r="C571" s="339"/>
      <c r="D571" s="340"/>
      <c r="E571" s="340"/>
      <c r="F571" s="340"/>
      <c r="G571" s="341"/>
    </row>
    <row r="572" spans="1:7" ht="14.25">
      <c r="A572" s="335"/>
      <c r="B572" s="335"/>
      <c r="C572" s="339"/>
      <c r="D572" s="340"/>
      <c r="E572" s="340"/>
      <c r="F572" s="340"/>
      <c r="G572" s="341"/>
    </row>
    <row r="573" spans="1:7" ht="14.25">
      <c r="A573" s="335"/>
      <c r="B573" s="335"/>
      <c r="C573" s="339"/>
      <c r="D573" s="340"/>
      <c r="E573" s="340"/>
      <c r="F573" s="340"/>
      <c r="G573" s="341"/>
    </row>
    <row r="574" spans="1:7" ht="14.25">
      <c r="A574" s="335"/>
      <c r="B574" s="335"/>
      <c r="C574" s="339"/>
      <c r="D574" s="340"/>
      <c r="E574" s="340"/>
      <c r="F574" s="340"/>
      <c r="G574" s="341"/>
    </row>
    <row r="575" spans="1:7" ht="14.25">
      <c r="A575" s="335"/>
      <c r="B575" s="335"/>
      <c r="C575" s="339"/>
      <c r="D575" s="340"/>
      <c r="E575" s="340"/>
      <c r="F575" s="340"/>
      <c r="G575" s="341"/>
    </row>
    <row r="576" spans="1:7" ht="14.25">
      <c r="A576" s="335"/>
      <c r="B576" s="335"/>
      <c r="C576" s="339"/>
      <c r="D576" s="340"/>
      <c r="E576" s="340"/>
      <c r="F576" s="340"/>
      <c r="G576" s="341"/>
    </row>
    <row r="577" spans="1:7" ht="14.25">
      <c r="A577" s="335"/>
      <c r="B577" s="335"/>
      <c r="C577" s="339"/>
      <c r="D577" s="340"/>
      <c r="E577" s="340"/>
      <c r="F577" s="340"/>
      <c r="G577" s="341"/>
    </row>
    <row r="578" spans="1:7" ht="14.25">
      <c r="A578" s="335"/>
      <c r="B578" s="335"/>
      <c r="C578" s="339"/>
      <c r="D578" s="340"/>
      <c r="E578" s="340"/>
      <c r="F578" s="340"/>
      <c r="G578" s="341"/>
    </row>
    <row r="579" spans="1:7" ht="14.25">
      <c r="A579" s="335"/>
      <c r="B579" s="335"/>
      <c r="C579" s="339"/>
      <c r="D579" s="340"/>
      <c r="E579" s="340"/>
      <c r="F579" s="340"/>
      <c r="G579" s="341"/>
    </row>
    <row r="580" spans="1:7" ht="14.25">
      <c r="A580" s="335"/>
      <c r="B580" s="335"/>
      <c r="C580" s="339"/>
      <c r="D580" s="340"/>
      <c r="E580" s="340"/>
      <c r="F580" s="340"/>
      <c r="G580" s="341"/>
    </row>
    <row r="581" spans="1:7" ht="14.25">
      <c r="A581" s="335"/>
      <c r="B581" s="335"/>
      <c r="C581" s="339"/>
      <c r="D581" s="340"/>
      <c r="E581" s="340"/>
      <c r="F581" s="340"/>
      <c r="G581" s="341"/>
    </row>
    <row r="582" spans="1:7" ht="14.25">
      <c r="A582" s="335"/>
      <c r="B582" s="335"/>
      <c r="C582" s="339"/>
      <c r="D582" s="340"/>
      <c r="E582" s="340"/>
      <c r="F582" s="340"/>
      <c r="G582" s="341"/>
    </row>
    <row r="583" spans="1:7" ht="14.25">
      <c r="A583" s="335"/>
      <c r="B583" s="335"/>
      <c r="C583" s="339"/>
      <c r="D583" s="340"/>
      <c r="E583" s="340"/>
      <c r="F583" s="340"/>
      <c r="G583" s="341"/>
    </row>
    <row r="584" spans="1:7" ht="14.25">
      <c r="A584" s="335"/>
      <c r="B584" s="335"/>
      <c r="C584" s="339"/>
      <c r="D584" s="340"/>
      <c r="E584" s="340"/>
      <c r="F584" s="340"/>
      <c r="G584" s="341"/>
    </row>
    <row r="585" spans="1:7" ht="14.25">
      <c r="A585" s="335"/>
      <c r="B585" s="335"/>
      <c r="C585" s="339"/>
      <c r="D585" s="340"/>
      <c r="E585" s="340"/>
      <c r="F585" s="340"/>
      <c r="G585" s="341"/>
    </row>
    <row r="586" spans="1:7" ht="14.25">
      <c r="A586" s="335"/>
      <c r="B586" s="335"/>
      <c r="C586" s="339"/>
      <c r="D586" s="340"/>
      <c r="E586" s="340"/>
      <c r="F586" s="340"/>
      <c r="G586" s="341"/>
    </row>
  </sheetData>
  <sheetProtection/>
  <mergeCells count="9">
    <mergeCell ref="G6:G9"/>
    <mergeCell ref="A3:D3"/>
    <mergeCell ref="D6:D7"/>
    <mergeCell ref="D8:D9"/>
    <mergeCell ref="A6:A9"/>
    <mergeCell ref="B6:B7"/>
    <mergeCell ref="B8:B9"/>
    <mergeCell ref="F6:F7"/>
    <mergeCell ref="F8:F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F35"/>
  <sheetViews>
    <sheetView view="pageBreakPreview" zoomScaleSheetLayoutView="100" zoomScalePageLayoutView="0" workbookViewId="0" topLeftCell="H1">
      <selection activeCell="O9" sqref="O9"/>
    </sheetView>
  </sheetViews>
  <sheetFormatPr defaultColWidth="8.88671875" defaultRowHeight="13.5"/>
  <cols>
    <col min="1" max="1" width="10.5546875" style="79" customWidth="1"/>
    <col min="2" max="2" width="11.10546875" style="82" customWidth="1"/>
    <col min="3" max="3" width="10.88671875" style="82" customWidth="1"/>
    <col min="4" max="4" width="10.99609375" style="82" customWidth="1"/>
    <col min="5" max="5" width="10.77734375" style="82" customWidth="1"/>
    <col min="6" max="6" width="10.77734375" style="79" customWidth="1"/>
    <col min="7" max="7" width="9.88671875" style="80" customWidth="1"/>
    <col min="8" max="8" width="8.6640625" style="80" customWidth="1"/>
    <col min="9" max="9" width="10.10546875" style="80" customWidth="1"/>
    <col min="10" max="10" width="10.21484375" style="79" customWidth="1"/>
    <col min="11" max="11" width="9.77734375" style="79" customWidth="1"/>
    <col min="12" max="12" width="10.10546875" style="83" customWidth="1"/>
    <col min="13" max="14" width="9.77734375" style="79" customWidth="1"/>
    <col min="15" max="15" width="9.3359375" style="79" customWidth="1"/>
    <col min="16" max="16" width="9.3359375" style="83" customWidth="1"/>
    <col min="17" max="17" width="9.4453125" style="83" bestFit="1" customWidth="1"/>
    <col min="18" max="18" width="7.77734375" style="79" customWidth="1"/>
    <col min="19" max="19" width="10.21484375" style="79" customWidth="1"/>
    <col min="20" max="20" width="8.77734375" style="83" customWidth="1"/>
    <col min="21" max="21" width="0.55078125" style="81" hidden="1" customWidth="1"/>
    <col min="22" max="22" width="8.77734375" style="82" customWidth="1"/>
    <col min="23" max="23" width="8.99609375" style="82" customWidth="1"/>
    <col min="24" max="24" width="7.5546875" style="82" customWidth="1"/>
    <col min="25" max="25" width="8.21484375" style="79" customWidth="1"/>
    <col min="26" max="26" width="8.99609375" style="80" customWidth="1"/>
    <col min="27" max="28" width="9.3359375" style="80" customWidth="1"/>
    <col min="29" max="29" width="8.21484375" style="79" customWidth="1"/>
    <col min="30" max="30" width="0.671875" style="81" customWidth="1"/>
    <col min="31" max="31" width="1.4375" style="81" customWidth="1"/>
    <col min="32" max="32" width="8.4453125" style="81" customWidth="1"/>
    <col min="33" max="16384" width="8.88671875" style="81" customWidth="1"/>
  </cols>
  <sheetData>
    <row r="1" spans="1:29" s="661" customFormat="1" ht="11.25">
      <c r="A1" s="658" t="s">
        <v>104</v>
      </c>
      <c r="B1" s="659"/>
      <c r="C1" s="659"/>
      <c r="D1" s="659"/>
      <c r="E1" s="659"/>
      <c r="F1" s="660"/>
      <c r="J1" s="660"/>
      <c r="K1" s="660"/>
      <c r="L1" s="662"/>
      <c r="M1" s="663" t="s">
        <v>51</v>
      </c>
      <c r="N1" s="658" t="s">
        <v>104</v>
      </c>
      <c r="O1" s="660"/>
      <c r="P1" s="662"/>
      <c r="Q1" s="662"/>
      <c r="R1" s="660"/>
      <c r="S1" s="660"/>
      <c r="T1" s="662"/>
      <c r="V1" s="659"/>
      <c r="W1" s="659"/>
      <c r="X1" s="659"/>
      <c r="Y1" s="660"/>
      <c r="AC1" s="663" t="s">
        <v>30</v>
      </c>
    </row>
    <row r="2" spans="1:29" s="667" customFormat="1" ht="12.75" customHeight="1">
      <c r="A2" s="664"/>
      <c r="B2" s="665"/>
      <c r="C2" s="665"/>
      <c r="D2" s="665"/>
      <c r="E2" s="665"/>
      <c r="F2" s="666"/>
      <c r="J2" s="664"/>
      <c r="K2" s="664"/>
      <c r="L2" s="668"/>
      <c r="M2" s="664"/>
      <c r="N2" s="664"/>
      <c r="O2" s="664"/>
      <c r="P2" s="668"/>
      <c r="Q2" s="668"/>
      <c r="R2" s="664"/>
      <c r="S2" s="664"/>
      <c r="T2" s="668"/>
      <c r="V2" s="665"/>
      <c r="W2" s="665"/>
      <c r="X2" s="665"/>
      <c r="Y2" s="664"/>
      <c r="AC2" s="664"/>
    </row>
    <row r="3" spans="1:29" s="671" customFormat="1" ht="26.25" customHeight="1">
      <c r="A3" s="669" t="s">
        <v>462</v>
      </c>
      <c r="B3" s="670"/>
      <c r="C3" s="670"/>
      <c r="D3" s="670"/>
      <c r="E3" s="670"/>
      <c r="F3" s="669"/>
      <c r="G3" s="978" t="s">
        <v>294</v>
      </c>
      <c r="H3" s="978"/>
      <c r="I3" s="978"/>
      <c r="J3" s="978"/>
      <c r="K3" s="978"/>
      <c r="L3" s="978"/>
      <c r="M3" s="978"/>
      <c r="N3" s="979" t="s">
        <v>463</v>
      </c>
      <c r="O3" s="979"/>
      <c r="P3" s="979"/>
      <c r="Q3" s="979"/>
      <c r="R3" s="979"/>
      <c r="S3" s="979"/>
      <c r="T3" s="979"/>
      <c r="V3" s="965" t="s">
        <v>295</v>
      </c>
      <c r="W3" s="965"/>
      <c r="X3" s="965"/>
      <c r="Y3" s="965"/>
      <c r="Z3" s="965"/>
      <c r="AA3" s="965"/>
      <c r="AB3" s="965"/>
      <c r="AC3" s="965"/>
    </row>
    <row r="4" spans="1:29" s="676" customFormat="1" ht="12.75" customHeight="1">
      <c r="A4" s="672"/>
      <c r="B4" s="673"/>
      <c r="C4" s="673"/>
      <c r="D4" s="673"/>
      <c r="E4" s="673"/>
      <c r="F4" s="672"/>
      <c r="G4" s="674"/>
      <c r="H4" s="674"/>
      <c r="I4" s="672"/>
      <c r="J4" s="673"/>
      <c r="K4" s="673"/>
      <c r="L4" s="675"/>
      <c r="M4" s="672"/>
      <c r="N4" s="672"/>
      <c r="O4" s="672"/>
      <c r="P4" s="675"/>
      <c r="Q4" s="675"/>
      <c r="R4" s="672"/>
      <c r="S4" s="672"/>
      <c r="T4" s="675"/>
      <c r="V4" s="673"/>
      <c r="W4" s="673"/>
      <c r="X4" s="673"/>
      <c r="Y4" s="673"/>
      <c r="Z4" s="674"/>
      <c r="AA4" s="674"/>
      <c r="AB4" s="674"/>
      <c r="AC4" s="672"/>
    </row>
    <row r="5" spans="1:30" s="676" customFormat="1" ht="13.5" thickBot="1">
      <c r="A5" s="676" t="s">
        <v>464</v>
      </c>
      <c r="B5" s="677"/>
      <c r="C5" s="677"/>
      <c r="D5" s="677"/>
      <c r="E5" s="677"/>
      <c r="L5" s="677"/>
      <c r="M5" s="678" t="s">
        <v>27</v>
      </c>
      <c r="N5" s="676" t="s">
        <v>464</v>
      </c>
      <c r="P5" s="677"/>
      <c r="Q5" s="677"/>
      <c r="T5" s="679"/>
      <c r="V5" s="677"/>
      <c r="W5" s="677"/>
      <c r="X5" s="677"/>
      <c r="AC5" s="678" t="s">
        <v>27</v>
      </c>
      <c r="AD5" s="678"/>
    </row>
    <row r="6" spans="1:29" s="676" customFormat="1" ht="14.25" customHeight="1">
      <c r="A6" s="980" t="s">
        <v>296</v>
      </c>
      <c r="B6" s="981" t="s">
        <v>465</v>
      </c>
      <c r="C6" s="680"/>
      <c r="D6" s="681"/>
      <c r="E6" s="682" t="s">
        <v>466</v>
      </c>
      <c r="F6" s="680"/>
      <c r="G6" s="970" t="s">
        <v>467</v>
      </c>
      <c r="H6" s="970"/>
      <c r="I6" s="970"/>
      <c r="J6" s="970"/>
      <c r="K6" s="970"/>
      <c r="L6" s="971"/>
      <c r="M6" s="972" t="s">
        <v>20</v>
      </c>
      <c r="N6" s="966" t="s">
        <v>468</v>
      </c>
      <c r="O6" s="969" t="s">
        <v>469</v>
      </c>
      <c r="P6" s="970"/>
      <c r="Q6" s="969"/>
      <c r="R6" s="970"/>
      <c r="S6" s="970"/>
      <c r="T6" s="683" t="s">
        <v>470</v>
      </c>
      <c r="U6" s="684"/>
      <c r="V6" s="970" t="s">
        <v>76</v>
      </c>
      <c r="W6" s="970"/>
      <c r="X6" s="970"/>
      <c r="Y6" s="970"/>
      <c r="Z6" s="971"/>
      <c r="AA6" s="685" t="s">
        <v>471</v>
      </c>
      <c r="AB6" s="686"/>
      <c r="AC6" s="972" t="s">
        <v>20</v>
      </c>
    </row>
    <row r="7" spans="1:29" s="676" customFormat="1" ht="14.25" customHeight="1">
      <c r="A7" s="967"/>
      <c r="B7" s="982"/>
      <c r="C7" s="985" t="s">
        <v>472</v>
      </c>
      <c r="D7" s="985" t="s">
        <v>473</v>
      </c>
      <c r="E7" s="687" t="s">
        <v>474</v>
      </c>
      <c r="F7" s="688"/>
      <c r="G7" s="976" t="s">
        <v>475</v>
      </c>
      <c r="H7" s="977"/>
      <c r="I7" s="687" t="s">
        <v>476</v>
      </c>
      <c r="J7" s="688"/>
      <c r="K7" s="688"/>
      <c r="L7" s="689"/>
      <c r="M7" s="973"/>
      <c r="N7" s="967"/>
      <c r="O7" s="975" t="s">
        <v>477</v>
      </c>
      <c r="P7" s="976"/>
      <c r="Q7" s="975"/>
      <c r="R7" s="976"/>
      <c r="S7" s="977"/>
      <c r="T7" s="690" t="s">
        <v>478</v>
      </c>
      <c r="V7" s="976" t="s">
        <v>145</v>
      </c>
      <c r="W7" s="976"/>
      <c r="X7" s="977"/>
      <c r="Y7" s="691" t="s">
        <v>479</v>
      </c>
      <c r="Z7" s="692"/>
      <c r="AA7" s="693" t="s">
        <v>146</v>
      </c>
      <c r="AB7" s="694"/>
      <c r="AC7" s="973"/>
    </row>
    <row r="8" spans="1:29" s="676" customFormat="1" ht="24" customHeight="1">
      <c r="A8" s="967"/>
      <c r="B8" s="982"/>
      <c r="C8" s="986"/>
      <c r="D8" s="986"/>
      <c r="E8" s="695" t="s">
        <v>480</v>
      </c>
      <c r="F8" s="696" t="s">
        <v>298</v>
      </c>
      <c r="G8" s="697" t="s">
        <v>481</v>
      </c>
      <c r="H8" s="698" t="s">
        <v>482</v>
      </c>
      <c r="I8" s="697" t="s">
        <v>483</v>
      </c>
      <c r="J8" s="699" t="s">
        <v>484</v>
      </c>
      <c r="K8" s="699" t="s">
        <v>485</v>
      </c>
      <c r="L8" s="700" t="s">
        <v>486</v>
      </c>
      <c r="M8" s="973"/>
      <c r="N8" s="967"/>
      <c r="O8" s="701" t="s">
        <v>548</v>
      </c>
      <c r="P8" s="700" t="s">
        <v>487</v>
      </c>
      <c r="Q8" s="702" t="s">
        <v>488</v>
      </c>
      <c r="R8" s="703" t="s">
        <v>489</v>
      </c>
      <c r="S8" s="704" t="s">
        <v>490</v>
      </c>
      <c r="T8" s="703" t="s">
        <v>491</v>
      </c>
      <c r="V8" s="705" t="s">
        <v>492</v>
      </c>
      <c r="W8" s="706" t="s">
        <v>147</v>
      </c>
      <c r="X8" s="705" t="s">
        <v>493</v>
      </c>
      <c r="Y8" s="697" t="s">
        <v>494</v>
      </c>
      <c r="Z8" s="707" t="s">
        <v>495</v>
      </c>
      <c r="AA8" s="708" t="s">
        <v>496</v>
      </c>
      <c r="AB8" s="703" t="s">
        <v>497</v>
      </c>
      <c r="AC8" s="973"/>
    </row>
    <row r="9" spans="1:29" s="676" customFormat="1" ht="12" customHeight="1">
      <c r="A9" s="967"/>
      <c r="B9" s="983" t="s">
        <v>6</v>
      </c>
      <c r="C9" s="709"/>
      <c r="D9" s="709"/>
      <c r="E9" s="695"/>
      <c r="F9" s="710"/>
      <c r="G9" s="710" t="s">
        <v>55</v>
      </c>
      <c r="H9" s="711"/>
      <c r="I9" s="710"/>
      <c r="J9" s="702"/>
      <c r="K9" s="702"/>
      <c r="L9" s="700"/>
      <c r="M9" s="973"/>
      <c r="N9" s="967"/>
      <c r="O9" s="712"/>
      <c r="P9" s="700"/>
      <c r="Q9" s="712"/>
      <c r="R9" s="713"/>
      <c r="S9" s="714" t="s">
        <v>148</v>
      </c>
      <c r="T9" s="715"/>
      <c r="V9" s="716"/>
      <c r="W9" s="716"/>
      <c r="X9" s="716"/>
      <c r="Y9" s="710"/>
      <c r="Z9" s="716"/>
      <c r="AA9" s="717"/>
      <c r="AB9" s="716"/>
      <c r="AC9" s="973"/>
    </row>
    <row r="10" spans="1:29" s="676" customFormat="1" ht="27" customHeight="1">
      <c r="A10" s="967"/>
      <c r="B10" s="983"/>
      <c r="C10" s="709" t="s">
        <v>149</v>
      </c>
      <c r="D10" s="709" t="s">
        <v>87</v>
      </c>
      <c r="E10" s="709" t="s">
        <v>7</v>
      </c>
      <c r="F10" s="718" t="s">
        <v>150</v>
      </c>
      <c r="G10" s="716" t="s">
        <v>151</v>
      </c>
      <c r="H10" s="711" t="s">
        <v>152</v>
      </c>
      <c r="I10" s="710" t="s">
        <v>153</v>
      </c>
      <c r="J10" s="719" t="s">
        <v>300</v>
      </c>
      <c r="K10" s="702" t="s">
        <v>8</v>
      </c>
      <c r="L10" s="700" t="s">
        <v>9</v>
      </c>
      <c r="M10" s="973"/>
      <c r="N10" s="967"/>
      <c r="O10" s="712" t="s">
        <v>154</v>
      </c>
      <c r="P10" s="700" t="s">
        <v>155</v>
      </c>
      <c r="Q10" s="712" t="s">
        <v>156</v>
      </c>
      <c r="R10" s="713"/>
      <c r="S10" s="720" t="s">
        <v>297</v>
      </c>
      <c r="T10" s="715" t="s">
        <v>299</v>
      </c>
      <c r="V10" s="715"/>
      <c r="W10" s="715"/>
      <c r="X10" s="715" t="s">
        <v>152</v>
      </c>
      <c r="Y10" s="716" t="s">
        <v>157</v>
      </c>
      <c r="Z10" s="716" t="s">
        <v>158</v>
      </c>
      <c r="AA10" s="712" t="s">
        <v>159</v>
      </c>
      <c r="AB10" s="716" t="s">
        <v>498</v>
      </c>
      <c r="AC10" s="973"/>
    </row>
    <row r="11" spans="1:29" s="676" customFormat="1" ht="12" customHeight="1">
      <c r="A11" s="968"/>
      <c r="B11" s="984"/>
      <c r="C11" s="721" t="s">
        <v>144</v>
      </c>
      <c r="D11" s="722" t="s">
        <v>144</v>
      </c>
      <c r="E11" s="722" t="s">
        <v>10</v>
      </c>
      <c r="F11" s="723" t="s">
        <v>10</v>
      </c>
      <c r="G11" s="724" t="s">
        <v>160</v>
      </c>
      <c r="H11" s="725" t="s">
        <v>161</v>
      </c>
      <c r="I11" s="723" t="s">
        <v>10</v>
      </c>
      <c r="J11" s="726" t="s">
        <v>10</v>
      </c>
      <c r="K11" s="726" t="s">
        <v>10</v>
      </c>
      <c r="L11" s="726" t="s">
        <v>10</v>
      </c>
      <c r="M11" s="974"/>
      <c r="N11" s="968"/>
      <c r="O11" s="727" t="s">
        <v>162</v>
      </c>
      <c r="P11" s="726" t="s">
        <v>163</v>
      </c>
      <c r="Q11" s="728" t="s">
        <v>164</v>
      </c>
      <c r="R11" s="723" t="s">
        <v>165</v>
      </c>
      <c r="S11" s="724" t="s">
        <v>166</v>
      </c>
      <c r="T11" s="724" t="s">
        <v>289</v>
      </c>
      <c r="V11" s="724" t="s">
        <v>167</v>
      </c>
      <c r="W11" s="724"/>
      <c r="X11" s="724" t="s">
        <v>168</v>
      </c>
      <c r="Y11" s="723" t="s">
        <v>169</v>
      </c>
      <c r="Z11" s="724" t="s">
        <v>170</v>
      </c>
      <c r="AA11" s="729" t="s">
        <v>144</v>
      </c>
      <c r="AB11" s="724" t="s">
        <v>144</v>
      </c>
      <c r="AC11" s="974"/>
    </row>
    <row r="12" spans="1:29" s="735" customFormat="1" ht="21.75" customHeight="1">
      <c r="A12" s="730">
        <v>2015</v>
      </c>
      <c r="B12" s="426">
        <v>103436386</v>
      </c>
      <c r="C12" s="426">
        <v>55022869</v>
      </c>
      <c r="D12" s="426">
        <v>48413517</v>
      </c>
      <c r="E12" s="426">
        <v>31170847</v>
      </c>
      <c r="F12" s="426">
        <v>2580182</v>
      </c>
      <c r="G12" s="426">
        <v>0</v>
      </c>
      <c r="H12" s="426">
        <v>0</v>
      </c>
      <c r="I12" s="426">
        <v>2728772</v>
      </c>
      <c r="J12" s="426">
        <v>12529019</v>
      </c>
      <c r="K12" s="426">
        <v>11789987</v>
      </c>
      <c r="L12" s="426">
        <v>12254935</v>
      </c>
      <c r="M12" s="731">
        <v>2015</v>
      </c>
      <c r="N12" s="730">
        <v>2015</v>
      </c>
      <c r="O12" s="426">
        <v>0</v>
      </c>
      <c r="P12" s="426">
        <v>0</v>
      </c>
      <c r="Q12" s="426">
        <v>7972741</v>
      </c>
      <c r="R12" s="426">
        <v>0</v>
      </c>
      <c r="S12" s="732">
        <v>0</v>
      </c>
      <c r="T12" s="426">
        <v>0</v>
      </c>
      <c r="U12" s="733">
        <v>0</v>
      </c>
      <c r="V12" s="426">
        <v>0</v>
      </c>
      <c r="W12" s="732">
        <v>11116786</v>
      </c>
      <c r="X12" s="734">
        <v>9444486</v>
      </c>
      <c r="Y12" s="426">
        <v>0</v>
      </c>
      <c r="Z12" s="426">
        <v>0</v>
      </c>
      <c r="AA12" s="426">
        <v>710568</v>
      </c>
      <c r="AB12" s="426">
        <v>1138063</v>
      </c>
      <c r="AC12" s="731">
        <v>2015</v>
      </c>
    </row>
    <row r="13" spans="1:29" s="735" customFormat="1" ht="21.75" customHeight="1">
      <c r="A13" s="730">
        <v>2016</v>
      </c>
      <c r="B13" s="426">
        <v>120011562</v>
      </c>
      <c r="C13" s="426">
        <v>61440056</v>
      </c>
      <c r="D13" s="426">
        <v>58571506</v>
      </c>
      <c r="E13" s="426">
        <v>36193360</v>
      </c>
      <c r="F13" s="426">
        <v>2808551</v>
      </c>
      <c r="G13" s="426">
        <v>0</v>
      </c>
      <c r="H13" s="426">
        <v>0</v>
      </c>
      <c r="I13" s="426">
        <v>3058255</v>
      </c>
      <c r="J13" s="426">
        <v>17402463</v>
      </c>
      <c r="K13" s="426">
        <v>12507581</v>
      </c>
      <c r="L13" s="426">
        <v>14584173</v>
      </c>
      <c r="M13" s="731">
        <v>2016</v>
      </c>
      <c r="N13" s="730">
        <v>2016</v>
      </c>
      <c r="O13" s="426">
        <v>0</v>
      </c>
      <c r="P13" s="426">
        <v>0</v>
      </c>
      <c r="Q13" s="426">
        <v>9523466</v>
      </c>
      <c r="R13" s="426">
        <v>0</v>
      </c>
      <c r="S13" s="732">
        <v>0</v>
      </c>
      <c r="T13" s="426">
        <v>0</v>
      </c>
      <c r="U13" s="733">
        <v>0</v>
      </c>
      <c r="V13" s="426">
        <v>0</v>
      </c>
      <c r="W13" s="732">
        <v>11539469</v>
      </c>
      <c r="X13" s="734">
        <v>10379854</v>
      </c>
      <c r="Y13" s="426">
        <v>0</v>
      </c>
      <c r="Z13" s="426">
        <v>0</v>
      </c>
      <c r="AA13" s="426">
        <v>518822</v>
      </c>
      <c r="AB13" s="426">
        <v>1495568</v>
      </c>
      <c r="AC13" s="731">
        <v>2016</v>
      </c>
    </row>
    <row r="14" spans="1:29" s="735" customFormat="1" ht="21.75" customHeight="1">
      <c r="A14" s="730">
        <v>2017</v>
      </c>
      <c r="B14" s="426">
        <v>134010774</v>
      </c>
      <c r="C14" s="426">
        <v>71762203</v>
      </c>
      <c r="D14" s="426">
        <v>62248571</v>
      </c>
      <c r="E14" s="426">
        <v>44099098</v>
      </c>
      <c r="F14" s="426">
        <v>2577753</v>
      </c>
      <c r="G14" s="426">
        <v>0</v>
      </c>
      <c r="H14" s="426">
        <v>0</v>
      </c>
      <c r="I14" s="426">
        <v>3026056</v>
      </c>
      <c r="J14" s="426">
        <v>21696741</v>
      </c>
      <c r="K14" s="426">
        <v>13489153</v>
      </c>
      <c r="L14" s="426">
        <v>13859785</v>
      </c>
      <c r="M14" s="731">
        <v>2017</v>
      </c>
      <c r="N14" s="730">
        <v>2017</v>
      </c>
      <c r="O14" s="426">
        <v>0</v>
      </c>
      <c r="P14" s="426">
        <v>0</v>
      </c>
      <c r="Q14" s="426">
        <v>8657779</v>
      </c>
      <c r="R14" s="426">
        <v>0</v>
      </c>
      <c r="S14" s="732">
        <v>0</v>
      </c>
      <c r="T14" s="426">
        <v>0</v>
      </c>
      <c r="U14" s="733">
        <v>0</v>
      </c>
      <c r="V14" s="426">
        <v>0</v>
      </c>
      <c r="W14" s="732">
        <v>13781758</v>
      </c>
      <c r="X14" s="734">
        <v>10803567</v>
      </c>
      <c r="Y14" s="426">
        <v>0</v>
      </c>
      <c r="Z14" s="426">
        <v>0</v>
      </c>
      <c r="AA14" s="426">
        <v>500027</v>
      </c>
      <c r="AB14" s="426">
        <v>1519057</v>
      </c>
      <c r="AC14" s="731">
        <v>2017</v>
      </c>
    </row>
    <row r="15" spans="1:29" s="735" customFormat="1" ht="21.75" customHeight="1">
      <c r="A15" s="730">
        <v>2018</v>
      </c>
      <c r="B15" s="426">
        <v>117378088</v>
      </c>
      <c r="C15" s="426">
        <v>58774008</v>
      </c>
      <c r="D15" s="426">
        <v>58604080</v>
      </c>
      <c r="E15" s="426">
        <v>29182687</v>
      </c>
      <c r="F15" s="426">
        <v>3326516</v>
      </c>
      <c r="G15" s="426">
        <v>0</v>
      </c>
      <c r="H15" s="426">
        <v>0</v>
      </c>
      <c r="I15" s="426">
        <v>3294922</v>
      </c>
      <c r="J15" s="426">
        <v>17958979</v>
      </c>
      <c r="K15" s="426">
        <v>14671677</v>
      </c>
      <c r="L15" s="426">
        <v>13396622</v>
      </c>
      <c r="M15" s="731">
        <v>2018</v>
      </c>
      <c r="N15" s="730">
        <v>2018</v>
      </c>
      <c r="O15" s="426">
        <v>0</v>
      </c>
      <c r="P15" s="426">
        <v>0</v>
      </c>
      <c r="Q15" s="426">
        <v>8248216</v>
      </c>
      <c r="R15" s="426">
        <v>0</v>
      </c>
      <c r="S15" s="732">
        <v>0</v>
      </c>
      <c r="T15" s="426">
        <v>0</v>
      </c>
      <c r="U15" s="733"/>
      <c r="V15" s="426">
        <v>0</v>
      </c>
      <c r="W15" s="732">
        <v>16294938</v>
      </c>
      <c r="X15" s="734">
        <v>10120567</v>
      </c>
      <c r="Y15" s="426">
        <v>0</v>
      </c>
      <c r="Z15" s="426">
        <v>0</v>
      </c>
      <c r="AA15" s="426">
        <v>-150700</v>
      </c>
      <c r="AB15" s="426">
        <v>1033664</v>
      </c>
      <c r="AC15" s="731">
        <v>2018</v>
      </c>
    </row>
    <row r="16" spans="1:29" s="742" customFormat="1" ht="21.75" customHeight="1">
      <c r="A16" s="736">
        <v>2019</v>
      </c>
      <c r="B16" s="737">
        <f>C16+D16</f>
        <v>126376922</v>
      </c>
      <c r="C16" s="737">
        <f>SUM(E16:H16,T16,V16:X16,AA16)</f>
        <v>65251406</v>
      </c>
      <c r="D16" s="737">
        <f>SUM(I16:L16,O16:S16,Y16:Z16,AB16)</f>
        <v>61125516</v>
      </c>
      <c r="E16" s="737">
        <v>36352284</v>
      </c>
      <c r="F16" s="737">
        <v>3091001</v>
      </c>
      <c r="G16" s="737">
        <v>0</v>
      </c>
      <c r="H16" s="737">
        <v>0</v>
      </c>
      <c r="I16" s="737">
        <v>3394863</v>
      </c>
      <c r="J16" s="737">
        <v>15263675</v>
      </c>
      <c r="K16" s="737">
        <v>15783245</v>
      </c>
      <c r="L16" s="737">
        <v>16536247</v>
      </c>
      <c r="M16" s="738">
        <v>2019</v>
      </c>
      <c r="N16" s="736">
        <v>2019</v>
      </c>
      <c r="O16" s="737">
        <v>0</v>
      </c>
      <c r="P16" s="737">
        <v>0</v>
      </c>
      <c r="Q16" s="737">
        <v>8298304</v>
      </c>
      <c r="R16" s="737">
        <v>0</v>
      </c>
      <c r="S16" s="739">
        <v>0</v>
      </c>
      <c r="T16" s="737">
        <v>0</v>
      </c>
      <c r="U16" s="740">
        <v>0</v>
      </c>
      <c r="V16" s="737">
        <v>0</v>
      </c>
      <c r="W16" s="739">
        <v>14733585</v>
      </c>
      <c r="X16" s="741">
        <v>10671126</v>
      </c>
      <c r="Y16" s="737">
        <v>0</v>
      </c>
      <c r="Z16" s="737">
        <v>0</v>
      </c>
      <c r="AA16" s="737">
        <v>403410</v>
      </c>
      <c r="AB16" s="737">
        <v>1849182</v>
      </c>
      <c r="AC16" s="738">
        <v>2019</v>
      </c>
    </row>
    <row r="17" spans="1:29" s="751" customFormat="1" ht="3" customHeight="1">
      <c r="A17" s="743"/>
      <c r="B17" s="744"/>
      <c r="C17" s="744"/>
      <c r="D17" s="744"/>
      <c r="E17" s="744"/>
      <c r="F17" s="744"/>
      <c r="G17" s="745"/>
      <c r="H17" s="745"/>
      <c r="I17" s="744"/>
      <c r="J17" s="744"/>
      <c r="K17" s="744"/>
      <c r="L17" s="744"/>
      <c r="M17" s="746"/>
      <c r="N17" s="747"/>
      <c r="O17" s="744"/>
      <c r="P17" s="744"/>
      <c r="Q17" s="744"/>
      <c r="R17" s="744"/>
      <c r="S17" s="744"/>
      <c r="T17" s="744"/>
      <c r="U17" s="748"/>
      <c r="V17" s="744"/>
      <c r="W17" s="744"/>
      <c r="X17" s="749"/>
      <c r="Y17" s="744"/>
      <c r="Z17" s="744"/>
      <c r="AA17" s="744"/>
      <c r="AB17" s="744"/>
      <c r="AC17" s="750"/>
    </row>
    <row r="18" spans="1:29" s="751" customFormat="1" ht="20.25" customHeight="1" hidden="1">
      <c r="A18" s="743"/>
      <c r="B18" s="744"/>
      <c r="C18" s="744"/>
      <c r="D18" s="744"/>
      <c r="E18" s="744"/>
      <c r="F18" s="744"/>
      <c r="G18" s="745"/>
      <c r="H18" s="745"/>
      <c r="I18" s="744"/>
      <c r="J18" s="744"/>
      <c r="K18" s="744"/>
      <c r="L18" s="744"/>
      <c r="M18" s="746"/>
      <c r="N18" s="747"/>
      <c r="O18" s="744"/>
      <c r="P18" s="744"/>
      <c r="Q18" s="744"/>
      <c r="R18" s="744"/>
      <c r="S18" s="744"/>
      <c r="T18" s="744"/>
      <c r="U18" s="748"/>
      <c r="V18" s="744"/>
      <c r="W18" s="744"/>
      <c r="X18" s="749"/>
      <c r="Y18" s="744"/>
      <c r="Z18" s="744"/>
      <c r="AA18" s="744"/>
      <c r="AB18" s="744"/>
      <c r="AC18" s="750"/>
    </row>
    <row r="19" spans="1:29" s="751" customFormat="1" ht="20.25" customHeight="1" hidden="1">
      <c r="A19" s="743"/>
      <c r="B19" s="744"/>
      <c r="C19" s="744"/>
      <c r="D19" s="744"/>
      <c r="E19" s="744"/>
      <c r="F19" s="744"/>
      <c r="G19" s="745"/>
      <c r="H19" s="745"/>
      <c r="I19" s="744"/>
      <c r="J19" s="744"/>
      <c r="K19" s="744"/>
      <c r="L19" s="744"/>
      <c r="M19" s="746"/>
      <c r="N19" s="747"/>
      <c r="O19" s="744"/>
      <c r="P19" s="744"/>
      <c r="Q19" s="744"/>
      <c r="R19" s="744"/>
      <c r="S19" s="744"/>
      <c r="T19" s="744"/>
      <c r="U19" s="748"/>
      <c r="V19" s="744"/>
      <c r="W19" s="744"/>
      <c r="X19" s="749"/>
      <c r="Y19" s="744"/>
      <c r="Z19" s="744"/>
      <c r="AA19" s="744"/>
      <c r="AB19" s="744"/>
      <c r="AC19" s="750"/>
    </row>
    <row r="20" spans="1:29" s="751" customFormat="1" ht="20.25" customHeight="1" hidden="1">
      <c r="A20" s="743"/>
      <c r="B20" s="744"/>
      <c r="C20" s="744"/>
      <c r="D20" s="744"/>
      <c r="E20" s="744"/>
      <c r="F20" s="744"/>
      <c r="G20" s="745"/>
      <c r="H20" s="745"/>
      <c r="I20" s="744"/>
      <c r="J20" s="744"/>
      <c r="K20" s="744"/>
      <c r="L20" s="744"/>
      <c r="M20" s="746"/>
      <c r="N20" s="747"/>
      <c r="O20" s="744"/>
      <c r="P20" s="744"/>
      <c r="Q20" s="744"/>
      <c r="R20" s="744"/>
      <c r="S20" s="744"/>
      <c r="T20" s="744"/>
      <c r="U20" s="748"/>
      <c r="V20" s="744"/>
      <c r="W20" s="744"/>
      <c r="X20" s="749"/>
      <c r="Y20" s="744"/>
      <c r="Z20" s="744"/>
      <c r="AA20" s="744"/>
      <c r="AB20" s="744"/>
      <c r="AC20" s="750"/>
    </row>
    <row r="21" spans="1:29" s="751" customFormat="1" ht="20.25" customHeight="1" hidden="1">
      <c r="A21" s="743"/>
      <c r="B21" s="744"/>
      <c r="C21" s="744"/>
      <c r="D21" s="744"/>
      <c r="E21" s="744"/>
      <c r="F21" s="744"/>
      <c r="G21" s="745"/>
      <c r="H21" s="745"/>
      <c r="I21" s="744"/>
      <c r="J21" s="744"/>
      <c r="K21" s="744"/>
      <c r="L21" s="744"/>
      <c r="M21" s="746"/>
      <c r="N21" s="747"/>
      <c r="O21" s="744"/>
      <c r="P21" s="744"/>
      <c r="Q21" s="744"/>
      <c r="R21" s="744"/>
      <c r="S21" s="744"/>
      <c r="T21" s="744"/>
      <c r="U21" s="748"/>
      <c r="V21" s="744"/>
      <c r="W21" s="744"/>
      <c r="X21" s="749"/>
      <c r="Y21" s="744"/>
      <c r="Z21" s="744"/>
      <c r="AA21" s="744"/>
      <c r="AB21" s="744"/>
      <c r="AC21" s="750"/>
    </row>
    <row r="22" spans="1:29" s="751" customFormat="1" ht="20.25" customHeight="1" hidden="1">
      <c r="A22" s="743"/>
      <c r="B22" s="744"/>
      <c r="C22" s="744"/>
      <c r="D22" s="744"/>
      <c r="E22" s="744"/>
      <c r="F22" s="744"/>
      <c r="G22" s="745"/>
      <c r="H22" s="745"/>
      <c r="I22" s="744"/>
      <c r="J22" s="744"/>
      <c r="K22" s="744"/>
      <c r="L22" s="744"/>
      <c r="M22" s="746"/>
      <c r="N22" s="747"/>
      <c r="O22" s="744"/>
      <c r="P22" s="744"/>
      <c r="Q22" s="744"/>
      <c r="R22" s="744"/>
      <c r="S22" s="744"/>
      <c r="T22" s="744"/>
      <c r="U22" s="748"/>
      <c r="V22" s="744"/>
      <c r="W22" s="744"/>
      <c r="X22" s="749"/>
      <c r="Y22" s="744"/>
      <c r="Z22" s="744"/>
      <c r="AA22" s="744"/>
      <c r="AB22" s="744"/>
      <c r="AC22" s="750"/>
    </row>
    <row r="23" spans="1:29" s="751" customFormat="1" ht="20.25" customHeight="1" hidden="1">
      <c r="A23" s="743"/>
      <c r="B23" s="744"/>
      <c r="C23" s="744"/>
      <c r="D23" s="744"/>
      <c r="E23" s="744"/>
      <c r="F23" s="744"/>
      <c r="G23" s="745"/>
      <c r="H23" s="745"/>
      <c r="I23" s="744"/>
      <c r="J23" s="744"/>
      <c r="K23" s="744"/>
      <c r="L23" s="744"/>
      <c r="M23" s="746"/>
      <c r="N23" s="747"/>
      <c r="O23" s="744"/>
      <c r="P23" s="744"/>
      <c r="Q23" s="744"/>
      <c r="R23" s="744"/>
      <c r="S23" s="744"/>
      <c r="T23" s="744"/>
      <c r="U23" s="748"/>
      <c r="V23" s="744"/>
      <c r="W23" s="744"/>
      <c r="X23" s="749"/>
      <c r="Y23" s="744"/>
      <c r="Z23" s="744"/>
      <c r="AA23" s="744"/>
      <c r="AB23" s="744"/>
      <c r="AC23" s="750"/>
    </row>
    <row r="24" spans="1:29" s="751" customFormat="1" ht="20.25" customHeight="1" hidden="1">
      <c r="A24" s="743"/>
      <c r="B24" s="744"/>
      <c r="C24" s="744"/>
      <c r="D24" s="744"/>
      <c r="E24" s="744"/>
      <c r="F24" s="744"/>
      <c r="G24" s="745"/>
      <c r="H24" s="745"/>
      <c r="I24" s="744"/>
      <c r="J24" s="744"/>
      <c r="K24" s="744"/>
      <c r="L24" s="744"/>
      <c r="M24" s="746"/>
      <c r="N24" s="747"/>
      <c r="O24" s="744"/>
      <c r="P24" s="744"/>
      <c r="Q24" s="744"/>
      <c r="R24" s="744"/>
      <c r="S24" s="744"/>
      <c r="T24" s="744"/>
      <c r="U24" s="748"/>
      <c r="V24" s="744"/>
      <c r="W24" s="744"/>
      <c r="X24" s="749"/>
      <c r="Y24" s="744"/>
      <c r="Z24" s="744"/>
      <c r="AA24" s="744"/>
      <c r="AB24" s="744"/>
      <c r="AC24" s="750"/>
    </row>
    <row r="25" spans="1:29" s="751" customFormat="1" ht="20.25" customHeight="1" hidden="1">
      <c r="A25" s="743"/>
      <c r="B25" s="744"/>
      <c r="C25" s="744"/>
      <c r="D25" s="744"/>
      <c r="E25" s="744"/>
      <c r="F25" s="744"/>
      <c r="G25" s="745"/>
      <c r="H25" s="745"/>
      <c r="I25" s="744"/>
      <c r="J25" s="744"/>
      <c r="K25" s="744"/>
      <c r="L25" s="744"/>
      <c r="M25" s="746"/>
      <c r="N25" s="747"/>
      <c r="O25" s="744"/>
      <c r="P25" s="744"/>
      <c r="Q25" s="744"/>
      <c r="R25" s="744"/>
      <c r="S25" s="744"/>
      <c r="T25" s="744"/>
      <c r="U25" s="748"/>
      <c r="V25" s="744"/>
      <c r="W25" s="744"/>
      <c r="X25" s="749"/>
      <c r="Y25" s="744"/>
      <c r="Z25" s="744"/>
      <c r="AA25" s="744"/>
      <c r="AB25" s="744"/>
      <c r="AC25" s="750"/>
    </row>
    <row r="26" spans="1:30" s="761" customFormat="1" ht="20.25" customHeight="1" hidden="1">
      <c r="A26" s="752"/>
      <c r="B26" s="753"/>
      <c r="C26" s="753"/>
      <c r="D26" s="753"/>
      <c r="E26" s="753"/>
      <c r="F26" s="753"/>
      <c r="G26" s="754"/>
      <c r="H26" s="754"/>
      <c r="I26" s="753"/>
      <c r="J26" s="753"/>
      <c r="K26" s="753"/>
      <c r="L26" s="753"/>
      <c r="M26" s="755"/>
      <c r="N26" s="756"/>
      <c r="O26" s="753"/>
      <c r="P26" s="753"/>
      <c r="Q26" s="753"/>
      <c r="R26" s="753"/>
      <c r="S26" s="753"/>
      <c r="T26" s="753"/>
      <c r="U26" s="757"/>
      <c r="V26" s="753"/>
      <c r="W26" s="753"/>
      <c r="X26" s="758"/>
      <c r="Y26" s="753"/>
      <c r="Z26" s="753"/>
      <c r="AA26" s="753"/>
      <c r="AB26" s="753"/>
      <c r="AC26" s="759"/>
      <c r="AD26" s="760"/>
    </row>
    <row r="27" spans="1:30" s="761" customFormat="1" ht="20.25" customHeight="1" hidden="1">
      <c r="A27" s="752"/>
      <c r="B27" s="753"/>
      <c r="C27" s="753"/>
      <c r="D27" s="753"/>
      <c r="E27" s="753"/>
      <c r="F27" s="753"/>
      <c r="G27" s="754"/>
      <c r="H27" s="754"/>
      <c r="I27" s="753"/>
      <c r="J27" s="753"/>
      <c r="K27" s="753"/>
      <c r="L27" s="753"/>
      <c r="M27" s="755"/>
      <c r="N27" s="756"/>
      <c r="O27" s="753"/>
      <c r="P27" s="753"/>
      <c r="Q27" s="753"/>
      <c r="R27" s="753"/>
      <c r="S27" s="753"/>
      <c r="T27" s="753"/>
      <c r="U27" s="757"/>
      <c r="V27" s="753"/>
      <c r="W27" s="753"/>
      <c r="X27" s="758"/>
      <c r="Y27" s="753"/>
      <c r="Z27" s="753"/>
      <c r="AA27" s="753"/>
      <c r="AB27" s="753"/>
      <c r="AC27" s="759"/>
      <c r="AD27" s="760"/>
    </row>
    <row r="28" spans="1:30" s="761" customFormat="1" ht="20.25" customHeight="1" hidden="1">
      <c r="A28" s="752"/>
      <c r="B28" s="753"/>
      <c r="C28" s="753"/>
      <c r="D28" s="753"/>
      <c r="E28" s="753"/>
      <c r="F28" s="753"/>
      <c r="G28" s="754"/>
      <c r="H28" s="754"/>
      <c r="I28" s="753"/>
      <c r="J28" s="753"/>
      <c r="K28" s="753"/>
      <c r="L28" s="753"/>
      <c r="M28" s="755"/>
      <c r="N28" s="756"/>
      <c r="O28" s="753"/>
      <c r="P28" s="753"/>
      <c r="Q28" s="753"/>
      <c r="R28" s="753"/>
      <c r="S28" s="753"/>
      <c r="T28" s="753"/>
      <c r="U28" s="757"/>
      <c r="V28" s="753"/>
      <c r="W28" s="753"/>
      <c r="X28" s="758"/>
      <c r="Y28" s="753"/>
      <c r="Z28" s="753"/>
      <c r="AA28" s="753"/>
      <c r="AB28" s="753"/>
      <c r="AC28" s="759"/>
      <c r="AD28" s="760"/>
    </row>
    <row r="29" spans="1:30" s="771" customFormat="1" ht="20.25" customHeight="1" hidden="1">
      <c r="A29" s="762"/>
      <c r="B29" s="763"/>
      <c r="C29" s="763"/>
      <c r="D29" s="763"/>
      <c r="E29" s="763"/>
      <c r="F29" s="763"/>
      <c r="G29" s="764"/>
      <c r="H29" s="764"/>
      <c r="I29" s="763"/>
      <c r="J29" s="763"/>
      <c r="K29" s="763"/>
      <c r="L29" s="763"/>
      <c r="M29" s="765"/>
      <c r="N29" s="766"/>
      <c r="O29" s="763"/>
      <c r="P29" s="763"/>
      <c r="Q29" s="763"/>
      <c r="R29" s="763"/>
      <c r="S29" s="763"/>
      <c r="T29" s="763"/>
      <c r="U29" s="767"/>
      <c r="V29" s="763"/>
      <c r="W29" s="763"/>
      <c r="X29" s="768"/>
      <c r="Y29" s="763"/>
      <c r="Z29" s="763"/>
      <c r="AA29" s="763"/>
      <c r="AB29" s="763"/>
      <c r="AC29" s="769"/>
      <c r="AD29" s="770"/>
    </row>
    <row r="30" spans="1:30" s="771" customFormat="1" ht="20.25" customHeight="1" hidden="1">
      <c r="A30" s="762"/>
      <c r="B30" s="763"/>
      <c r="C30" s="763"/>
      <c r="D30" s="763"/>
      <c r="E30" s="763"/>
      <c r="F30" s="763"/>
      <c r="G30" s="764"/>
      <c r="H30" s="764"/>
      <c r="I30" s="763"/>
      <c r="J30" s="763"/>
      <c r="K30" s="763"/>
      <c r="L30" s="763"/>
      <c r="M30" s="765"/>
      <c r="N30" s="766"/>
      <c r="O30" s="763"/>
      <c r="P30" s="763"/>
      <c r="Q30" s="763"/>
      <c r="R30" s="763"/>
      <c r="S30" s="763"/>
      <c r="T30" s="763"/>
      <c r="U30" s="767"/>
      <c r="V30" s="763"/>
      <c r="W30" s="763"/>
      <c r="X30" s="768"/>
      <c r="Y30" s="763"/>
      <c r="Z30" s="763"/>
      <c r="AA30" s="763"/>
      <c r="AB30" s="763"/>
      <c r="AC30" s="769"/>
      <c r="AD30" s="770"/>
    </row>
    <row r="31" spans="1:30" s="771" customFormat="1" ht="20.25" customHeight="1" hidden="1">
      <c r="A31" s="762"/>
      <c r="B31" s="763"/>
      <c r="C31" s="763"/>
      <c r="D31" s="763"/>
      <c r="E31" s="763"/>
      <c r="F31" s="763"/>
      <c r="G31" s="764"/>
      <c r="H31" s="764"/>
      <c r="I31" s="763"/>
      <c r="J31" s="763"/>
      <c r="K31" s="763"/>
      <c r="L31" s="763"/>
      <c r="M31" s="765"/>
      <c r="N31" s="766"/>
      <c r="O31" s="763"/>
      <c r="P31" s="763"/>
      <c r="Q31" s="763"/>
      <c r="R31" s="763"/>
      <c r="S31" s="763"/>
      <c r="T31" s="763"/>
      <c r="U31" s="767"/>
      <c r="V31" s="763"/>
      <c r="W31" s="763"/>
      <c r="X31" s="768"/>
      <c r="Y31" s="763"/>
      <c r="Z31" s="763"/>
      <c r="AA31" s="763"/>
      <c r="AB31" s="763"/>
      <c r="AC31" s="769"/>
      <c r="AD31" s="770"/>
    </row>
    <row r="32" spans="1:30" s="771" customFormat="1" ht="20.25" customHeight="1" hidden="1">
      <c r="A32" s="762"/>
      <c r="B32" s="763"/>
      <c r="C32" s="763"/>
      <c r="D32" s="763"/>
      <c r="E32" s="763"/>
      <c r="F32" s="763"/>
      <c r="G32" s="764"/>
      <c r="H32" s="764"/>
      <c r="I32" s="763"/>
      <c r="J32" s="763"/>
      <c r="K32" s="763"/>
      <c r="L32" s="763"/>
      <c r="M32" s="765"/>
      <c r="N32" s="766"/>
      <c r="O32" s="763"/>
      <c r="P32" s="763"/>
      <c r="Q32" s="763"/>
      <c r="R32" s="763"/>
      <c r="S32" s="763"/>
      <c r="T32" s="763"/>
      <c r="U32" s="767"/>
      <c r="V32" s="763"/>
      <c r="W32" s="763"/>
      <c r="X32" s="768"/>
      <c r="Y32" s="763"/>
      <c r="Z32" s="763"/>
      <c r="AA32" s="763"/>
      <c r="AB32" s="763"/>
      <c r="AC32" s="769"/>
      <c r="AD32" s="770"/>
    </row>
    <row r="33" spans="1:32" s="781" customFormat="1" ht="3" customHeight="1" thickBot="1">
      <c r="A33" s="772"/>
      <c r="B33" s="773"/>
      <c r="C33" s="773"/>
      <c r="D33" s="773"/>
      <c r="E33" s="774" t="s">
        <v>16</v>
      </c>
      <c r="F33" s="773"/>
      <c r="G33" s="773"/>
      <c r="H33" s="773"/>
      <c r="I33" s="774" t="s">
        <v>16</v>
      </c>
      <c r="J33" s="773"/>
      <c r="K33" s="773"/>
      <c r="L33" s="775"/>
      <c r="M33" s="776"/>
      <c r="N33" s="777"/>
      <c r="O33" s="778"/>
      <c r="P33" s="773"/>
      <c r="Q33" s="774" t="s">
        <v>16</v>
      </c>
      <c r="R33" s="773"/>
      <c r="S33" s="773"/>
      <c r="T33" s="773"/>
      <c r="U33" s="779"/>
      <c r="V33" s="774" t="s">
        <v>16</v>
      </c>
      <c r="W33" s="774"/>
      <c r="X33" s="773"/>
      <c r="Y33" s="773"/>
      <c r="Z33" s="773"/>
      <c r="AA33" s="776"/>
      <c r="AB33" s="775"/>
      <c r="AC33" s="776"/>
      <c r="AD33" s="780"/>
      <c r="AE33" s="780"/>
      <c r="AF33" s="780"/>
    </row>
    <row r="34" spans="2:29" s="780" customFormat="1" ht="3" customHeight="1">
      <c r="B34" s="782"/>
      <c r="C34" s="782"/>
      <c r="D34" s="782"/>
      <c r="E34" s="782" t="s">
        <v>171</v>
      </c>
      <c r="F34" s="782"/>
      <c r="G34" s="782"/>
      <c r="H34" s="782"/>
      <c r="I34" s="783" t="s">
        <v>16</v>
      </c>
      <c r="J34" s="782"/>
      <c r="K34" s="782"/>
      <c r="L34" s="782"/>
      <c r="M34" s="784"/>
      <c r="N34" s="785"/>
      <c r="O34" s="785"/>
      <c r="P34" s="782"/>
      <c r="Q34" s="782"/>
      <c r="R34" s="782"/>
      <c r="S34" s="782"/>
      <c r="T34" s="782"/>
      <c r="V34" s="782"/>
      <c r="W34" s="782"/>
      <c r="X34" s="782"/>
      <c r="Y34" s="782"/>
      <c r="Z34" s="782"/>
      <c r="AA34" s="784"/>
      <c r="AB34" s="782"/>
      <c r="AC34" s="784"/>
    </row>
    <row r="35" spans="1:29" s="784" customFormat="1" ht="16.5" customHeight="1">
      <c r="A35" s="786" t="s">
        <v>172</v>
      </c>
      <c r="B35" s="787"/>
      <c r="C35" s="787"/>
      <c r="D35" s="787"/>
      <c r="E35" s="788"/>
      <c r="F35" s="789"/>
      <c r="G35" s="790" t="s">
        <v>59</v>
      </c>
      <c r="H35" s="791"/>
      <c r="I35" s="791"/>
      <c r="J35" s="789"/>
      <c r="K35" s="789"/>
      <c r="L35" s="792"/>
      <c r="M35" s="786"/>
      <c r="N35" s="786" t="s">
        <v>172</v>
      </c>
      <c r="O35" s="786"/>
      <c r="P35" s="786"/>
      <c r="Q35" s="792"/>
      <c r="R35" s="789"/>
      <c r="S35" s="789"/>
      <c r="T35" s="792"/>
      <c r="V35" s="790" t="s">
        <v>59</v>
      </c>
      <c r="W35" s="790"/>
      <c r="X35" s="790"/>
      <c r="Y35" s="789"/>
      <c r="Z35" s="791"/>
      <c r="AA35" s="791"/>
      <c r="AB35" s="791"/>
      <c r="AC35" s="786"/>
    </row>
  </sheetData>
  <sheetProtection/>
  <protectedRanges>
    <protectedRange sqref="E16" name="편집허용_4"/>
  </protectedRanges>
  <mergeCells count="17">
    <mergeCell ref="G7:H7"/>
    <mergeCell ref="G6:L6"/>
    <mergeCell ref="G3:M3"/>
    <mergeCell ref="N3:T3"/>
    <mergeCell ref="A6:A11"/>
    <mergeCell ref="B6:B8"/>
    <mergeCell ref="B9:B11"/>
    <mergeCell ref="M6:M11"/>
    <mergeCell ref="C7:C8"/>
    <mergeCell ref="D7:D8"/>
    <mergeCell ref="V3:AC3"/>
    <mergeCell ref="N6:N11"/>
    <mergeCell ref="O6:S6"/>
    <mergeCell ref="V6:Z6"/>
    <mergeCell ref="AC6:AC11"/>
    <mergeCell ref="O7:S7"/>
    <mergeCell ref="V7:X7"/>
  </mergeCells>
  <printOptions/>
  <pageMargins left="0.984251968503937" right="0.984251968503937" top="0.5905511811023623" bottom="0.5905511811023623" header="0" footer="0"/>
  <pageSetup horizontalDpi="600" verticalDpi="600" orientation="portrait" paperSize="9" scale="93" r:id="rId1"/>
  <colBreaks count="1" manualBreakCount="1">
    <brk id="6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37"/>
  <sheetViews>
    <sheetView view="pageBreakPreview" zoomScale="130" zoomScaleSheetLayoutView="130" zoomScalePageLayoutView="0" workbookViewId="0" topLeftCell="A1">
      <selection activeCell="H40" sqref="H40"/>
    </sheetView>
  </sheetViews>
  <sheetFormatPr defaultColWidth="7.99609375" defaultRowHeight="13.5"/>
  <cols>
    <col min="1" max="1" width="11.4453125" style="20" customWidth="1"/>
    <col min="2" max="2" width="9.10546875" style="20" customWidth="1"/>
    <col min="3" max="3" width="8.99609375" style="20" customWidth="1"/>
    <col min="4" max="4" width="9.10546875" style="20" customWidth="1"/>
    <col min="5" max="6" width="8.77734375" style="20" customWidth="1"/>
    <col min="7" max="7" width="8.6640625" style="20" customWidth="1"/>
    <col min="8" max="8" width="9.10546875" style="20" customWidth="1"/>
    <col min="9" max="9" width="9.21484375" style="20" customWidth="1"/>
    <col min="10" max="10" width="8.99609375" style="20" customWidth="1"/>
    <col min="11" max="11" width="8.77734375" style="20" customWidth="1"/>
    <col min="12" max="12" width="9.5546875" style="20" customWidth="1"/>
    <col min="13" max="13" width="9.6640625" style="20" customWidth="1"/>
    <col min="14" max="14" width="11.4453125" style="20" customWidth="1"/>
    <col min="15" max="16" width="0.55078125" style="20" customWidth="1"/>
    <col min="17" max="16384" width="7.99609375" style="20" customWidth="1"/>
  </cols>
  <sheetData>
    <row r="1" spans="1:14" s="114" customFormat="1" ht="11.25">
      <c r="A1" s="84" t="s">
        <v>104</v>
      </c>
      <c r="B1" s="114" t="s">
        <v>66</v>
      </c>
      <c r="N1" s="115" t="s">
        <v>30</v>
      </c>
    </row>
    <row r="2" spans="2:14" s="163" customFormat="1" ht="12">
      <c r="B2" s="163" t="s">
        <v>66</v>
      </c>
      <c r="N2" s="164"/>
    </row>
    <row r="3" spans="1:16" s="188" customFormat="1" ht="26.25" customHeight="1">
      <c r="A3" s="186" t="s">
        <v>110</v>
      </c>
      <c r="B3" s="186"/>
      <c r="C3" s="186"/>
      <c r="D3" s="186"/>
      <c r="E3" s="186"/>
      <c r="F3" s="186"/>
      <c r="G3" s="186"/>
      <c r="H3" s="186" t="s">
        <v>67</v>
      </c>
      <c r="I3" s="186"/>
      <c r="J3" s="186"/>
      <c r="K3" s="186"/>
      <c r="L3" s="186"/>
      <c r="M3" s="186"/>
      <c r="N3" s="186"/>
      <c r="O3" s="187"/>
      <c r="P3" s="187"/>
    </row>
    <row r="4" spans="1:16" s="600" customFormat="1" ht="12.7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9"/>
      <c r="P4" s="599"/>
    </row>
    <row r="5" spans="1:14" s="600" customFormat="1" ht="13.5" thickBot="1">
      <c r="A5" s="600" t="s">
        <v>444</v>
      </c>
      <c r="N5" s="601" t="s">
        <v>68</v>
      </c>
    </row>
    <row r="6" spans="1:14" s="600" customFormat="1" ht="13.5" customHeight="1">
      <c r="A6" s="987" t="s">
        <v>293</v>
      </c>
      <c r="B6" s="602" t="s">
        <v>445</v>
      </c>
      <c r="C6" s="602"/>
      <c r="D6" s="603"/>
      <c r="E6" s="602" t="s">
        <v>446</v>
      </c>
      <c r="F6" s="602"/>
      <c r="G6" s="603"/>
      <c r="H6" s="604" t="s">
        <v>447</v>
      </c>
      <c r="I6" s="602"/>
      <c r="J6" s="603"/>
      <c r="K6" s="602" t="s">
        <v>448</v>
      </c>
      <c r="L6" s="602"/>
      <c r="M6" s="602"/>
      <c r="N6" s="989" t="s">
        <v>20</v>
      </c>
    </row>
    <row r="7" spans="1:14" s="600" customFormat="1" ht="13.5" customHeight="1">
      <c r="A7" s="988"/>
      <c r="B7" s="605" t="s">
        <v>449</v>
      </c>
      <c r="C7" s="605" t="s">
        <v>450</v>
      </c>
      <c r="D7" s="605" t="s">
        <v>460</v>
      </c>
      <c r="E7" s="605" t="s">
        <v>451</v>
      </c>
      <c r="F7" s="605" t="s">
        <v>452</v>
      </c>
      <c r="G7" s="606" t="s">
        <v>453</v>
      </c>
      <c r="H7" s="607" t="s">
        <v>454</v>
      </c>
      <c r="I7" s="605" t="s">
        <v>455</v>
      </c>
      <c r="J7" s="605" t="s">
        <v>456</v>
      </c>
      <c r="K7" s="605" t="s">
        <v>457</v>
      </c>
      <c r="L7" s="605" t="s">
        <v>461</v>
      </c>
      <c r="M7" s="598" t="s">
        <v>458</v>
      </c>
      <c r="N7" s="990"/>
    </row>
    <row r="8" spans="1:14" s="600" customFormat="1" ht="13.5" customHeight="1">
      <c r="A8" s="960"/>
      <c r="B8" s="605"/>
      <c r="C8" s="608" t="s">
        <v>224</v>
      </c>
      <c r="D8" s="608" t="s">
        <v>225</v>
      </c>
      <c r="E8" s="605"/>
      <c r="F8" s="608" t="s">
        <v>224</v>
      </c>
      <c r="G8" s="609" t="s">
        <v>225</v>
      </c>
      <c r="H8" s="607"/>
      <c r="I8" s="608" t="s">
        <v>224</v>
      </c>
      <c r="J8" s="608" t="s">
        <v>225</v>
      </c>
      <c r="K8" s="605"/>
      <c r="L8" s="608" t="s">
        <v>224</v>
      </c>
      <c r="M8" s="608" t="s">
        <v>225</v>
      </c>
      <c r="N8" s="991"/>
    </row>
    <row r="9" spans="1:14" s="600" customFormat="1" ht="13.5" customHeight="1">
      <c r="A9" s="961"/>
      <c r="B9" s="610" t="s">
        <v>6</v>
      </c>
      <c r="C9" s="610" t="s">
        <v>226</v>
      </c>
      <c r="D9" s="610" t="s">
        <v>226</v>
      </c>
      <c r="E9" s="610" t="s">
        <v>6</v>
      </c>
      <c r="F9" s="610" t="s">
        <v>226</v>
      </c>
      <c r="G9" s="611" t="s">
        <v>226</v>
      </c>
      <c r="H9" s="611" t="s">
        <v>6</v>
      </c>
      <c r="I9" s="610" t="s">
        <v>226</v>
      </c>
      <c r="J9" s="610" t="s">
        <v>226</v>
      </c>
      <c r="K9" s="610" t="s">
        <v>6</v>
      </c>
      <c r="L9" s="610" t="s">
        <v>226</v>
      </c>
      <c r="M9" s="610" t="s">
        <v>226</v>
      </c>
      <c r="N9" s="992"/>
    </row>
    <row r="10" spans="1:14" s="600" customFormat="1" ht="6" customHeight="1">
      <c r="A10" s="608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605"/>
      <c r="N10" s="612"/>
    </row>
    <row r="11" spans="1:14" s="600" customFormat="1" ht="19.5" customHeight="1">
      <c r="A11" s="613">
        <v>2015</v>
      </c>
      <c r="B11" s="473">
        <v>711743</v>
      </c>
      <c r="C11" s="473">
        <v>607702</v>
      </c>
      <c r="D11" s="473">
        <v>104041</v>
      </c>
      <c r="E11" s="473">
        <v>721091</v>
      </c>
      <c r="F11" s="473">
        <v>618937</v>
      </c>
      <c r="G11" s="473">
        <v>102154</v>
      </c>
      <c r="H11" s="473">
        <v>549036</v>
      </c>
      <c r="I11" s="614">
        <v>479959</v>
      </c>
      <c r="J11" s="614">
        <v>69077</v>
      </c>
      <c r="K11" s="473">
        <v>172056</v>
      </c>
      <c r="L11" s="473">
        <v>138978</v>
      </c>
      <c r="M11" s="473">
        <v>33078</v>
      </c>
      <c r="N11" s="615">
        <v>2015</v>
      </c>
    </row>
    <row r="12" spans="1:14" s="600" customFormat="1" ht="19.5" customHeight="1">
      <c r="A12" s="613">
        <v>2016</v>
      </c>
      <c r="B12" s="473">
        <v>830757</v>
      </c>
      <c r="C12" s="473">
        <v>689104</v>
      </c>
      <c r="D12" s="473">
        <v>141653</v>
      </c>
      <c r="E12" s="473">
        <v>845983</v>
      </c>
      <c r="F12" s="473">
        <v>705343</v>
      </c>
      <c r="G12" s="473">
        <v>140640</v>
      </c>
      <c r="H12" s="473">
        <v>631722</v>
      </c>
      <c r="I12" s="614">
        <v>526894</v>
      </c>
      <c r="J12" s="614">
        <v>104828</v>
      </c>
      <c r="K12" s="473">
        <v>214261</v>
      </c>
      <c r="L12" s="473">
        <v>178449</v>
      </c>
      <c r="M12" s="473">
        <v>35812</v>
      </c>
      <c r="N12" s="615">
        <v>2016</v>
      </c>
    </row>
    <row r="13" spans="1:14" s="600" customFormat="1" ht="19.5" customHeight="1">
      <c r="A13" s="613">
        <v>2017</v>
      </c>
      <c r="B13" s="473">
        <v>925602</v>
      </c>
      <c r="C13" s="473">
        <v>786272</v>
      </c>
      <c r="D13" s="473">
        <v>139330</v>
      </c>
      <c r="E13" s="473">
        <v>930987</v>
      </c>
      <c r="F13" s="473">
        <v>796150</v>
      </c>
      <c r="G13" s="473">
        <v>134837</v>
      </c>
      <c r="H13" s="473">
        <v>674193</v>
      </c>
      <c r="I13" s="614">
        <v>589438</v>
      </c>
      <c r="J13" s="614">
        <v>84755</v>
      </c>
      <c r="K13" s="473">
        <v>256794</v>
      </c>
      <c r="L13" s="473">
        <v>206712</v>
      </c>
      <c r="M13" s="473">
        <v>50082</v>
      </c>
      <c r="N13" s="615">
        <v>2017</v>
      </c>
    </row>
    <row r="14" spans="1:14" s="600" customFormat="1" ht="19.5" customHeight="1">
      <c r="A14" s="613">
        <v>2018</v>
      </c>
      <c r="B14" s="473">
        <v>967545</v>
      </c>
      <c r="C14" s="473">
        <v>842932</v>
      </c>
      <c r="D14" s="473">
        <v>124613</v>
      </c>
      <c r="E14" s="473">
        <v>979292</v>
      </c>
      <c r="F14" s="473">
        <v>857277</v>
      </c>
      <c r="G14" s="473">
        <v>122015</v>
      </c>
      <c r="H14" s="473">
        <v>701880</v>
      </c>
      <c r="I14" s="614">
        <v>629362</v>
      </c>
      <c r="J14" s="614">
        <v>72518</v>
      </c>
      <c r="K14" s="473">
        <v>277412</v>
      </c>
      <c r="L14" s="473">
        <v>227915</v>
      </c>
      <c r="M14" s="473">
        <v>49497</v>
      </c>
      <c r="N14" s="615">
        <v>2018</v>
      </c>
    </row>
    <row r="15" spans="1:14" s="600" customFormat="1" ht="19.5" customHeight="1">
      <c r="A15" s="616">
        <v>2019</v>
      </c>
      <c r="B15" s="478">
        <f>SUM(C15:D15)</f>
        <v>1076793</v>
      </c>
      <c r="C15" s="478">
        <v>947845</v>
      </c>
      <c r="D15" s="478">
        <v>128948</v>
      </c>
      <c r="E15" s="478">
        <f>SUM(F15:G15)</f>
        <v>1095156</v>
      </c>
      <c r="F15" s="478">
        <v>960232</v>
      </c>
      <c r="G15" s="478">
        <v>134924</v>
      </c>
      <c r="H15" s="478">
        <f>SUM(I15:J15)</f>
        <v>845483</v>
      </c>
      <c r="I15" s="617">
        <v>775799</v>
      </c>
      <c r="J15" s="617">
        <v>69684</v>
      </c>
      <c r="K15" s="478">
        <f>L15+M15</f>
        <v>249673</v>
      </c>
      <c r="L15" s="478">
        <f>F15-I15</f>
        <v>184433</v>
      </c>
      <c r="M15" s="478">
        <f>G15-J15</f>
        <v>65240</v>
      </c>
      <c r="N15" s="618">
        <v>2019</v>
      </c>
    </row>
    <row r="16" spans="1:14" s="600" customFormat="1" ht="2.25" customHeight="1">
      <c r="A16" s="619"/>
      <c r="B16" s="620"/>
      <c r="C16" s="620"/>
      <c r="D16" s="620"/>
      <c r="E16" s="621"/>
      <c r="F16" s="444"/>
      <c r="G16" s="527"/>
      <c r="H16" s="620"/>
      <c r="I16" s="614"/>
      <c r="J16" s="527"/>
      <c r="K16" s="620"/>
      <c r="L16" s="620"/>
      <c r="M16" s="620"/>
      <c r="N16" s="622"/>
    </row>
    <row r="17" spans="1:14" s="600" customFormat="1" ht="19.5" customHeight="1" hidden="1">
      <c r="A17" s="608"/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2"/>
    </row>
    <row r="18" spans="1:14" s="625" customFormat="1" ht="19.5" customHeight="1" hidden="1">
      <c r="A18" s="623"/>
      <c r="B18" s="620"/>
      <c r="C18" s="620"/>
      <c r="D18" s="620"/>
      <c r="E18" s="621"/>
      <c r="F18" s="444"/>
      <c r="G18" s="527"/>
      <c r="H18" s="620"/>
      <c r="I18" s="614"/>
      <c r="J18" s="527"/>
      <c r="K18" s="620"/>
      <c r="L18" s="620"/>
      <c r="M18" s="620"/>
      <c r="N18" s="624"/>
    </row>
    <row r="19" spans="1:14" s="625" customFormat="1" ht="19.5" customHeight="1" hidden="1">
      <c r="A19" s="623"/>
      <c r="B19" s="620"/>
      <c r="C19" s="620"/>
      <c r="D19" s="620"/>
      <c r="E19" s="621"/>
      <c r="F19" s="444"/>
      <c r="G19" s="527"/>
      <c r="H19" s="620"/>
      <c r="I19" s="614"/>
      <c r="J19" s="527"/>
      <c r="K19" s="620"/>
      <c r="L19" s="620"/>
      <c r="M19" s="620"/>
      <c r="N19" s="624"/>
    </row>
    <row r="20" spans="1:14" s="625" customFormat="1" ht="19.5" customHeight="1" hidden="1">
      <c r="A20" s="623" t="s">
        <v>459</v>
      </c>
      <c r="B20" s="620"/>
      <c r="C20" s="626"/>
      <c r="D20" s="620"/>
      <c r="E20" s="621"/>
      <c r="F20" s="444"/>
      <c r="G20" s="527"/>
      <c r="H20" s="620"/>
      <c r="I20" s="614"/>
      <c r="J20" s="527"/>
      <c r="K20" s="620"/>
      <c r="L20" s="620"/>
      <c r="M20" s="620"/>
      <c r="N20" s="624"/>
    </row>
    <row r="21" spans="1:19" s="625" customFormat="1" ht="19.5" customHeight="1" hidden="1">
      <c r="A21" s="623"/>
      <c r="B21" s="620"/>
      <c r="C21" s="626"/>
      <c r="D21" s="620"/>
      <c r="E21" s="621"/>
      <c r="F21" s="444"/>
      <c r="G21" s="527"/>
      <c r="H21" s="620"/>
      <c r="I21" s="614"/>
      <c r="J21" s="527"/>
      <c r="K21" s="620"/>
      <c r="L21" s="620"/>
      <c r="M21" s="620"/>
      <c r="N21" s="624"/>
      <c r="R21" s="620"/>
      <c r="S21" s="627"/>
    </row>
    <row r="22" spans="1:19" s="635" customFormat="1" ht="19.5" customHeight="1" hidden="1">
      <c r="A22" s="628"/>
      <c r="B22" s="629"/>
      <c r="C22" s="626"/>
      <c r="D22" s="629"/>
      <c r="E22" s="630"/>
      <c r="F22" s="631"/>
      <c r="G22" s="632"/>
      <c r="H22" s="629"/>
      <c r="I22" s="633"/>
      <c r="J22" s="632"/>
      <c r="K22" s="629"/>
      <c r="L22" s="629"/>
      <c r="M22" s="629"/>
      <c r="N22" s="634"/>
      <c r="R22" s="629"/>
      <c r="S22" s="627"/>
    </row>
    <row r="23" spans="1:19" s="635" customFormat="1" ht="19.5" customHeight="1" hidden="1">
      <c r="A23" s="628"/>
      <c r="B23" s="629"/>
      <c r="C23" s="626"/>
      <c r="D23" s="629"/>
      <c r="E23" s="630"/>
      <c r="F23" s="631"/>
      <c r="G23" s="632"/>
      <c r="H23" s="629"/>
      <c r="I23" s="633"/>
      <c r="J23" s="632"/>
      <c r="K23" s="629"/>
      <c r="L23" s="629"/>
      <c r="M23" s="629"/>
      <c r="N23" s="634"/>
      <c r="R23" s="629"/>
      <c r="S23" s="627"/>
    </row>
    <row r="24" spans="1:19" s="635" customFormat="1" ht="19.5" customHeight="1" hidden="1">
      <c r="A24" s="628"/>
      <c r="B24" s="629"/>
      <c r="C24" s="626"/>
      <c r="D24" s="629"/>
      <c r="E24" s="630"/>
      <c r="F24" s="631"/>
      <c r="G24" s="632"/>
      <c r="H24" s="629"/>
      <c r="I24" s="633"/>
      <c r="J24" s="632"/>
      <c r="K24" s="629"/>
      <c r="L24" s="629"/>
      <c r="M24" s="629"/>
      <c r="N24" s="634"/>
      <c r="R24" s="629"/>
      <c r="S24" s="627"/>
    </row>
    <row r="25" spans="1:19" s="645" customFormat="1" ht="19.5" customHeight="1" hidden="1">
      <c r="A25" s="636"/>
      <c r="B25" s="637"/>
      <c r="C25" s="638"/>
      <c r="D25" s="639"/>
      <c r="E25" s="640"/>
      <c r="F25" s="641"/>
      <c r="G25" s="642"/>
      <c r="H25" s="637"/>
      <c r="I25" s="643"/>
      <c r="J25" s="642"/>
      <c r="K25" s="637"/>
      <c r="L25" s="637"/>
      <c r="M25" s="637"/>
      <c r="N25" s="644"/>
      <c r="R25" s="637"/>
      <c r="S25" s="646"/>
    </row>
    <row r="26" spans="1:19" s="645" customFormat="1" ht="19.5" customHeight="1" hidden="1">
      <c r="A26" s="636"/>
      <c r="B26" s="637"/>
      <c r="C26" s="638"/>
      <c r="D26" s="639"/>
      <c r="E26" s="640"/>
      <c r="F26" s="641"/>
      <c r="G26" s="642"/>
      <c r="H26" s="637"/>
      <c r="I26" s="643"/>
      <c r="J26" s="642"/>
      <c r="K26" s="637"/>
      <c r="L26" s="637"/>
      <c r="M26" s="637"/>
      <c r="N26" s="644"/>
      <c r="R26" s="637"/>
      <c r="S26" s="646"/>
    </row>
    <row r="27" spans="1:19" s="645" customFormat="1" ht="19.5" customHeight="1" hidden="1">
      <c r="A27" s="636"/>
      <c r="B27" s="637"/>
      <c r="C27" s="638"/>
      <c r="D27" s="639"/>
      <c r="E27" s="640"/>
      <c r="F27" s="641"/>
      <c r="G27" s="642"/>
      <c r="H27" s="637"/>
      <c r="I27" s="643"/>
      <c r="J27" s="642"/>
      <c r="K27" s="637"/>
      <c r="L27" s="637"/>
      <c r="M27" s="637"/>
      <c r="N27" s="644"/>
      <c r="R27" s="637"/>
      <c r="S27" s="646"/>
    </row>
    <row r="28" spans="1:19" s="645" customFormat="1" ht="19.5" customHeight="1" hidden="1">
      <c r="A28" s="636"/>
      <c r="B28" s="637"/>
      <c r="C28" s="638"/>
      <c r="D28" s="639"/>
      <c r="E28" s="640"/>
      <c r="F28" s="641"/>
      <c r="G28" s="642"/>
      <c r="H28" s="637"/>
      <c r="I28" s="643"/>
      <c r="J28" s="642"/>
      <c r="K28" s="637"/>
      <c r="L28" s="637"/>
      <c r="M28" s="637"/>
      <c r="N28" s="644"/>
      <c r="R28" s="637"/>
      <c r="S28" s="646"/>
    </row>
    <row r="29" spans="1:19" s="645" customFormat="1" ht="19.5" customHeight="1" hidden="1">
      <c r="A29" s="636"/>
      <c r="B29" s="637"/>
      <c r="C29" s="638"/>
      <c r="D29" s="639"/>
      <c r="E29" s="640"/>
      <c r="F29" s="641"/>
      <c r="G29" s="642"/>
      <c r="H29" s="637"/>
      <c r="I29" s="643"/>
      <c r="J29" s="642"/>
      <c r="K29" s="637"/>
      <c r="L29" s="637"/>
      <c r="M29" s="637"/>
      <c r="N29" s="644"/>
      <c r="R29" s="637"/>
      <c r="S29" s="646"/>
    </row>
    <row r="30" spans="1:19" s="645" customFormat="1" ht="19.5" customHeight="1" hidden="1">
      <c r="A30" s="636"/>
      <c r="B30" s="637"/>
      <c r="C30" s="638"/>
      <c r="D30" s="639"/>
      <c r="E30" s="640"/>
      <c r="F30" s="641"/>
      <c r="G30" s="642"/>
      <c r="H30" s="637"/>
      <c r="I30" s="643"/>
      <c r="J30" s="642"/>
      <c r="K30" s="637"/>
      <c r="L30" s="637"/>
      <c r="M30" s="637"/>
      <c r="N30" s="644"/>
      <c r="R30" s="637"/>
      <c r="S30" s="646"/>
    </row>
    <row r="31" spans="1:19" s="645" customFormat="1" ht="19.5" customHeight="1" hidden="1">
      <c r="A31" s="636"/>
      <c r="B31" s="637"/>
      <c r="C31" s="638"/>
      <c r="D31" s="639"/>
      <c r="E31" s="640"/>
      <c r="F31" s="641"/>
      <c r="G31" s="642"/>
      <c r="H31" s="637"/>
      <c r="I31" s="643"/>
      <c r="J31" s="642"/>
      <c r="K31" s="637"/>
      <c r="L31" s="637"/>
      <c r="M31" s="637"/>
      <c r="N31" s="644"/>
      <c r="R31" s="637"/>
      <c r="S31" s="646"/>
    </row>
    <row r="32" spans="1:19" s="645" customFormat="1" ht="19.5" customHeight="1" hidden="1">
      <c r="A32" s="636"/>
      <c r="B32" s="637"/>
      <c r="C32" s="638"/>
      <c r="D32" s="639"/>
      <c r="E32" s="640"/>
      <c r="F32" s="641"/>
      <c r="G32" s="642"/>
      <c r="H32" s="637"/>
      <c r="I32" s="643"/>
      <c r="J32" s="642"/>
      <c r="K32" s="637"/>
      <c r="L32" s="637"/>
      <c r="M32" s="647"/>
      <c r="N32" s="644"/>
      <c r="R32" s="637"/>
      <c r="S32" s="646"/>
    </row>
    <row r="33" spans="1:19" s="648" customFormat="1" ht="19.5" customHeight="1" hidden="1">
      <c r="A33" s="636"/>
      <c r="B33" s="637"/>
      <c r="C33" s="637"/>
      <c r="D33" s="639"/>
      <c r="E33" s="640"/>
      <c r="F33" s="641"/>
      <c r="G33" s="642"/>
      <c r="H33" s="637"/>
      <c r="I33" s="643"/>
      <c r="J33" s="642"/>
      <c r="K33" s="637"/>
      <c r="L33" s="637"/>
      <c r="M33" s="647"/>
      <c r="N33" s="644"/>
      <c r="R33" s="637"/>
      <c r="S33" s="646"/>
    </row>
    <row r="34" spans="1:18" s="648" customFormat="1" ht="3" customHeight="1" thickBot="1">
      <c r="A34" s="649"/>
      <c r="B34" s="650"/>
      <c r="C34" s="650"/>
      <c r="D34" s="650"/>
      <c r="E34" s="650"/>
      <c r="F34" s="650"/>
      <c r="G34" s="650"/>
      <c r="H34" s="651"/>
      <c r="I34" s="652"/>
      <c r="J34" s="652"/>
      <c r="K34" s="652"/>
      <c r="L34" s="652"/>
      <c r="M34" s="653"/>
      <c r="N34" s="654"/>
      <c r="R34" s="637"/>
    </row>
    <row r="35" spans="1:14" s="648" customFormat="1" ht="3" customHeight="1">
      <c r="A35" s="655"/>
      <c r="N35" s="656"/>
    </row>
    <row r="36" spans="1:8" s="648" customFormat="1" ht="12.75" customHeight="1">
      <c r="A36" s="656" t="s">
        <v>204</v>
      </c>
      <c r="H36" s="657" t="s">
        <v>203</v>
      </c>
    </row>
    <row r="37" ht="12.75" customHeight="1">
      <c r="A37" s="1"/>
    </row>
    <row r="38" ht="12.75" customHeight="1"/>
    <row r="39" ht="12.75" customHeight="1"/>
    <row r="40" ht="14.25"/>
    <row r="41" ht="14.25"/>
    <row r="42" ht="14.25"/>
  </sheetData>
  <sheetProtection/>
  <mergeCells count="2">
    <mergeCell ref="A6:A9"/>
    <mergeCell ref="N6:N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G23"/>
  <sheetViews>
    <sheetView zoomScale="115" zoomScaleNormal="115" zoomScaleSheetLayoutView="90" zoomScalePageLayoutView="0" workbookViewId="0" topLeftCell="J1">
      <selection activeCell="A16" sqref="A16:IV16"/>
    </sheetView>
  </sheetViews>
  <sheetFormatPr defaultColWidth="7.99609375" defaultRowHeight="13.5"/>
  <cols>
    <col min="1" max="1" width="8.99609375" style="2" customWidth="1"/>
    <col min="2" max="2" width="11.6640625" style="2" customWidth="1"/>
    <col min="3" max="3" width="12.21484375" style="2" customWidth="1"/>
    <col min="4" max="4" width="11.99609375" style="2" customWidth="1"/>
    <col min="5" max="5" width="9.77734375" style="2" customWidth="1"/>
    <col min="6" max="6" width="10.3359375" style="2" customWidth="1"/>
    <col min="7" max="7" width="7.4453125" style="2" customWidth="1"/>
    <col min="8" max="8" width="7.21484375" style="2" customWidth="1"/>
    <col min="9" max="9" width="7.88671875" style="2" customWidth="1"/>
    <col min="10" max="10" width="7.3359375" style="2" customWidth="1"/>
    <col min="11" max="11" width="7.5546875" style="2" customWidth="1"/>
    <col min="12" max="12" width="8.10546875" style="2" customWidth="1"/>
    <col min="13" max="13" width="9.5546875" style="2" customWidth="1"/>
    <col min="14" max="14" width="9.88671875" style="2" customWidth="1"/>
    <col min="15" max="15" width="10.3359375" style="2" customWidth="1"/>
    <col min="16" max="16" width="10.5546875" style="2" customWidth="1"/>
    <col min="17" max="17" width="9.4453125" style="2" customWidth="1"/>
    <col min="18" max="18" width="9.10546875" style="2" customWidth="1"/>
    <col min="19" max="19" width="8.99609375" style="2" customWidth="1"/>
    <col min="20" max="20" width="7.3359375" style="2" customWidth="1"/>
    <col min="21" max="21" width="5.6640625" style="2" customWidth="1"/>
    <col min="22" max="22" width="5.21484375" style="2" customWidth="1"/>
    <col min="23" max="23" width="6.10546875" style="2" customWidth="1"/>
    <col min="24" max="24" width="4.99609375" style="2" customWidth="1"/>
    <col min="25" max="25" width="5.88671875" style="2" customWidth="1"/>
    <col min="26" max="26" width="6.3359375" style="2" customWidth="1"/>
    <col min="27" max="29" width="6.99609375" style="2" customWidth="1"/>
    <col min="30" max="30" width="5.21484375" style="2" customWidth="1"/>
    <col min="31" max="31" width="5.5546875" style="2" customWidth="1"/>
    <col min="32" max="32" width="6.21484375" style="2" customWidth="1"/>
    <col min="33" max="33" width="4.5546875" style="2" customWidth="1"/>
    <col min="34" max="34" width="0.78125" style="2" customWidth="1"/>
    <col min="35" max="37" width="0.671875" style="2" customWidth="1"/>
    <col min="38" max="16384" width="7.99609375" style="2" customWidth="1"/>
  </cols>
  <sheetData>
    <row r="1" spans="1:33" s="794" customFormat="1" ht="11.25">
      <c r="A1" s="793" t="s">
        <v>104</v>
      </c>
      <c r="N1" s="795" t="s">
        <v>30</v>
      </c>
      <c r="O1" s="793" t="s">
        <v>104</v>
      </c>
      <c r="AG1" s="795" t="s">
        <v>30</v>
      </c>
    </row>
    <row r="2" s="796" customFormat="1" ht="6.75" customHeight="1"/>
    <row r="3" spans="1:33" s="800" customFormat="1" ht="26.25" customHeight="1">
      <c r="A3" s="797" t="s">
        <v>499</v>
      </c>
      <c r="B3" s="798"/>
      <c r="C3" s="798"/>
      <c r="D3" s="798"/>
      <c r="E3" s="798"/>
      <c r="F3" s="798"/>
      <c r="G3" s="797" t="s">
        <v>500</v>
      </c>
      <c r="H3" s="797"/>
      <c r="I3" s="798"/>
      <c r="J3" s="798"/>
      <c r="K3" s="798"/>
      <c r="L3" s="798"/>
      <c r="M3" s="798"/>
      <c r="N3" s="799"/>
      <c r="P3" s="801" t="s">
        <v>501</v>
      </c>
      <c r="Q3" s="801"/>
      <c r="S3" s="797"/>
      <c r="T3" s="799"/>
      <c r="U3" s="799"/>
      <c r="V3" s="799"/>
      <c r="W3" s="797" t="s">
        <v>502</v>
      </c>
      <c r="X3" s="799"/>
      <c r="Y3" s="799"/>
      <c r="Z3" s="799"/>
      <c r="AA3" s="799"/>
      <c r="AB3" s="799"/>
      <c r="AC3" s="799"/>
      <c r="AD3" s="799"/>
      <c r="AE3" s="799"/>
      <c r="AF3" s="799"/>
      <c r="AG3" s="799"/>
    </row>
    <row r="4" spans="1:15" s="804" customFormat="1" ht="12.75">
      <c r="A4" s="802"/>
      <c r="B4" s="802"/>
      <c r="C4" s="802"/>
      <c r="D4" s="802"/>
      <c r="E4" s="802"/>
      <c r="F4" s="802"/>
      <c r="G4" s="803"/>
      <c r="H4" s="803"/>
      <c r="I4" s="803"/>
      <c r="J4" s="803"/>
      <c r="K4" s="803"/>
      <c r="L4" s="803"/>
      <c r="M4" s="803"/>
      <c r="O4" s="802"/>
    </row>
    <row r="5" spans="1:33" s="804" customFormat="1" ht="13.5" thickBot="1">
      <c r="A5" s="805" t="s">
        <v>503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7" t="s">
        <v>47</v>
      </c>
      <c r="O5" s="805" t="s">
        <v>504</v>
      </c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  <c r="AF5" s="806"/>
      <c r="AG5" s="807" t="s">
        <v>47</v>
      </c>
    </row>
    <row r="6" spans="1:33" s="804" customFormat="1" ht="14.25" customHeight="1">
      <c r="A6" s="1018" t="s">
        <v>307</v>
      </c>
      <c r="B6" s="1013" t="s">
        <v>505</v>
      </c>
      <c r="C6" s="1013" t="s">
        <v>506</v>
      </c>
      <c r="D6" s="1019" t="s">
        <v>507</v>
      </c>
      <c r="E6" s="808"/>
      <c r="F6" s="808"/>
      <c r="G6" s="808"/>
      <c r="H6" s="808"/>
      <c r="I6" s="808"/>
      <c r="J6" s="808"/>
      <c r="K6" s="808"/>
      <c r="L6" s="808"/>
      <c r="M6" s="808"/>
      <c r="N6" s="1008" t="s">
        <v>48</v>
      </c>
      <c r="O6" s="1018" t="s">
        <v>308</v>
      </c>
      <c r="P6" s="809"/>
      <c r="Q6" s="809"/>
      <c r="R6" s="1009"/>
      <c r="S6" s="1010"/>
      <c r="T6" s="1014" t="s">
        <v>257</v>
      </c>
      <c r="U6" s="995" t="s">
        <v>508</v>
      </c>
      <c r="V6" s="1014" t="s">
        <v>256</v>
      </c>
      <c r="W6" s="1013" t="s">
        <v>509</v>
      </c>
      <c r="X6" s="1013" t="s">
        <v>510</v>
      </c>
      <c r="Y6" s="810"/>
      <c r="Z6" s="1009" t="s">
        <v>511</v>
      </c>
      <c r="AA6" s="1009"/>
      <c r="AB6" s="1009"/>
      <c r="AC6" s="1009"/>
      <c r="AD6" s="1009"/>
      <c r="AE6" s="1009"/>
      <c r="AF6" s="1010"/>
      <c r="AG6" s="1008" t="s">
        <v>48</v>
      </c>
    </row>
    <row r="7" spans="1:33" s="804" customFormat="1" ht="15" customHeight="1">
      <c r="A7" s="960"/>
      <c r="B7" s="996"/>
      <c r="C7" s="996"/>
      <c r="D7" s="1020"/>
      <c r="E7" s="1021" t="s">
        <v>512</v>
      </c>
      <c r="F7" s="811"/>
      <c r="G7" s="811"/>
      <c r="H7" s="811"/>
      <c r="I7" s="811"/>
      <c r="J7" s="811"/>
      <c r="K7" s="812"/>
      <c r="L7" s="813" t="s">
        <v>303</v>
      </c>
      <c r="M7" s="814"/>
      <c r="N7" s="991"/>
      <c r="O7" s="960"/>
      <c r="P7" s="814" t="s">
        <v>513</v>
      </c>
      <c r="Q7" s="815"/>
      <c r="R7" s="1011" t="s">
        <v>176</v>
      </c>
      <c r="S7" s="1012"/>
      <c r="T7" s="996"/>
      <c r="U7" s="996"/>
      <c r="V7" s="996"/>
      <c r="W7" s="996"/>
      <c r="X7" s="996"/>
      <c r="Y7" s="816"/>
      <c r="Z7" s="993" t="s">
        <v>234</v>
      </c>
      <c r="AA7" s="993"/>
      <c r="AB7" s="993"/>
      <c r="AC7" s="993"/>
      <c r="AD7" s="993"/>
      <c r="AE7" s="993"/>
      <c r="AF7" s="994"/>
      <c r="AG7" s="991"/>
    </row>
    <row r="8" spans="1:33" s="804" customFormat="1" ht="12.75" customHeight="1">
      <c r="A8" s="960"/>
      <c r="B8" s="996"/>
      <c r="C8" s="996"/>
      <c r="D8" s="1020"/>
      <c r="E8" s="1020"/>
      <c r="F8" s="817" t="s">
        <v>514</v>
      </c>
      <c r="G8" s="817" t="s">
        <v>515</v>
      </c>
      <c r="H8" s="817" t="s">
        <v>516</v>
      </c>
      <c r="I8" s="817" t="s">
        <v>517</v>
      </c>
      <c r="J8" s="817" t="s">
        <v>518</v>
      </c>
      <c r="K8" s="817" t="s">
        <v>519</v>
      </c>
      <c r="L8" s="818" t="s">
        <v>302</v>
      </c>
      <c r="M8" s="817" t="s">
        <v>520</v>
      </c>
      <c r="N8" s="991"/>
      <c r="O8" s="960"/>
      <c r="P8" s="817" t="s">
        <v>521</v>
      </c>
      <c r="Q8" s="819" t="s">
        <v>231</v>
      </c>
      <c r="R8" s="819" t="s">
        <v>230</v>
      </c>
      <c r="S8" s="819" t="s">
        <v>258</v>
      </c>
      <c r="T8" s="996"/>
      <c r="U8" s="996"/>
      <c r="V8" s="996"/>
      <c r="W8" s="996"/>
      <c r="X8" s="996"/>
      <c r="Y8" s="820"/>
      <c r="Z8" s="1004" t="s">
        <v>522</v>
      </c>
      <c r="AA8" s="1005"/>
      <c r="AB8" s="1005"/>
      <c r="AC8" s="1006"/>
      <c r="AD8" s="1004" t="s">
        <v>305</v>
      </c>
      <c r="AE8" s="1005"/>
      <c r="AF8" s="1006"/>
      <c r="AG8" s="991"/>
    </row>
    <row r="9" spans="1:33" s="804" customFormat="1" ht="14.25" customHeight="1">
      <c r="A9" s="960"/>
      <c r="B9" s="996" t="s">
        <v>177</v>
      </c>
      <c r="C9" s="996" t="s">
        <v>49</v>
      </c>
      <c r="D9" s="996" t="s">
        <v>18</v>
      </c>
      <c r="E9" s="997" t="s">
        <v>50</v>
      </c>
      <c r="F9" s="821"/>
      <c r="G9" s="821" t="s">
        <v>523</v>
      </c>
      <c r="H9" s="821" t="s">
        <v>524</v>
      </c>
      <c r="I9" s="821" t="s">
        <v>525</v>
      </c>
      <c r="J9" s="821"/>
      <c r="K9" s="821"/>
      <c r="L9" s="997" t="s">
        <v>176</v>
      </c>
      <c r="M9" s="822"/>
      <c r="N9" s="991"/>
      <c r="O9" s="960"/>
      <c r="P9" s="821"/>
      <c r="Q9" s="823" t="s">
        <v>526</v>
      </c>
      <c r="R9" s="821"/>
      <c r="S9" s="822"/>
      <c r="T9" s="1015" t="s">
        <v>223</v>
      </c>
      <c r="U9" s="997" t="s">
        <v>78</v>
      </c>
      <c r="V9" s="997" t="s">
        <v>78</v>
      </c>
      <c r="W9" s="996" t="s">
        <v>19</v>
      </c>
      <c r="X9" s="1015" t="s">
        <v>301</v>
      </c>
      <c r="Y9" s="820"/>
      <c r="Z9" s="1003" t="s">
        <v>175</v>
      </c>
      <c r="AA9" s="993"/>
      <c r="AB9" s="993"/>
      <c r="AC9" s="994"/>
      <c r="AD9" s="1003" t="s">
        <v>304</v>
      </c>
      <c r="AE9" s="1022"/>
      <c r="AF9" s="1023"/>
      <c r="AG9" s="991"/>
    </row>
    <row r="10" spans="1:33" s="804" customFormat="1" ht="14.25" customHeight="1">
      <c r="A10" s="960"/>
      <c r="B10" s="996"/>
      <c r="C10" s="996"/>
      <c r="D10" s="996"/>
      <c r="E10" s="997"/>
      <c r="F10" s="996" t="s">
        <v>82</v>
      </c>
      <c r="G10" s="996" t="s">
        <v>83</v>
      </c>
      <c r="H10" s="996" t="s">
        <v>84</v>
      </c>
      <c r="I10" s="997" t="s">
        <v>79</v>
      </c>
      <c r="J10" s="997" t="s">
        <v>80</v>
      </c>
      <c r="K10" s="997" t="s">
        <v>81</v>
      </c>
      <c r="L10" s="997"/>
      <c r="M10" s="997" t="s">
        <v>46</v>
      </c>
      <c r="N10" s="991"/>
      <c r="O10" s="960"/>
      <c r="P10" s="997" t="s">
        <v>85</v>
      </c>
      <c r="Q10" s="997" t="s">
        <v>232</v>
      </c>
      <c r="R10" s="1016" t="s">
        <v>233</v>
      </c>
      <c r="S10" s="997" t="s">
        <v>173</v>
      </c>
      <c r="T10" s="1016"/>
      <c r="U10" s="997"/>
      <c r="V10" s="997"/>
      <c r="W10" s="996"/>
      <c r="X10" s="1016"/>
      <c r="Y10" s="824"/>
      <c r="Z10" s="824"/>
      <c r="AA10" s="1001" t="s">
        <v>527</v>
      </c>
      <c r="AB10" s="1001" t="s">
        <v>528</v>
      </c>
      <c r="AC10" s="1001" t="s">
        <v>529</v>
      </c>
      <c r="AD10" s="824"/>
      <c r="AE10" s="999" t="s">
        <v>530</v>
      </c>
      <c r="AF10" s="1001" t="s">
        <v>531</v>
      </c>
      <c r="AG10" s="991"/>
    </row>
    <row r="11" spans="1:33" s="804" customFormat="1" ht="32.25" customHeight="1">
      <c r="A11" s="961"/>
      <c r="B11" s="1007"/>
      <c r="C11" s="1007"/>
      <c r="D11" s="1007"/>
      <c r="E11" s="998"/>
      <c r="F11" s="1007"/>
      <c r="G11" s="1007"/>
      <c r="H11" s="1007"/>
      <c r="I11" s="998"/>
      <c r="J11" s="1007"/>
      <c r="K11" s="1007"/>
      <c r="L11" s="998"/>
      <c r="M11" s="998"/>
      <c r="N11" s="992"/>
      <c r="O11" s="961"/>
      <c r="P11" s="998"/>
      <c r="Q11" s="998"/>
      <c r="R11" s="1017"/>
      <c r="S11" s="998"/>
      <c r="T11" s="1017"/>
      <c r="U11" s="998"/>
      <c r="V11" s="998"/>
      <c r="W11" s="1007"/>
      <c r="X11" s="1017"/>
      <c r="Y11" s="825"/>
      <c r="Z11" s="825"/>
      <c r="AA11" s="1002"/>
      <c r="AB11" s="1002"/>
      <c r="AC11" s="1002"/>
      <c r="AD11" s="825"/>
      <c r="AE11" s="1000"/>
      <c r="AF11" s="1002"/>
      <c r="AG11" s="992"/>
    </row>
    <row r="12" spans="1:33" s="804" customFormat="1" ht="18" customHeight="1">
      <c r="A12" s="826">
        <v>2015</v>
      </c>
      <c r="B12" s="827">
        <v>627316</v>
      </c>
      <c r="C12" s="828">
        <v>42600</v>
      </c>
      <c r="D12" s="828">
        <v>71125</v>
      </c>
      <c r="E12" s="828">
        <v>39196</v>
      </c>
      <c r="F12" s="828">
        <v>814</v>
      </c>
      <c r="G12" s="828">
        <v>14430</v>
      </c>
      <c r="H12" s="828">
        <v>1612</v>
      </c>
      <c r="I12" s="828">
        <v>18337</v>
      </c>
      <c r="J12" s="828">
        <v>1209</v>
      </c>
      <c r="K12" s="828">
        <v>2794</v>
      </c>
      <c r="L12" s="828">
        <v>31930</v>
      </c>
      <c r="M12" s="828">
        <v>1228</v>
      </c>
      <c r="N12" s="829">
        <v>2015</v>
      </c>
      <c r="O12" s="830">
        <v>2015</v>
      </c>
      <c r="P12" s="827">
        <v>4308</v>
      </c>
      <c r="Q12" s="827">
        <v>1192</v>
      </c>
      <c r="R12" s="827">
        <v>24059</v>
      </c>
      <c r="S12" s="827">
        <v>1143</v>
      </c>
      <c r="T12" s="827">
        <v>194580</v>
      </c>
      <c r="U12" s="831">
        <v>26207</v>
      </c>
      <c r="V12" s="831">
        <v>0</v>
      </c>
      <c r="W12" s="827">
        <v>206129</v>
      </c>
      <c r="X12" s="831">
        <v>0</v>
      </c>
      <c r="Y12" s="831">
        <v>86675</v>
      </c>
      <c r="Z12" s="831">
        <v>46885</v>
      </c>
      <c r="AA12" s="827">
        <v>43790</v>
      </c>
      <c r="AB12" s="827">
        <v>1939</v>
      </c>
      <c r="AC12" s="827">
        <v>1156</v>
      </c>
      <c r="AD12" s="831">
        <v>39790</v>
      </c>
      <c r="AE12" s="827">
        <v>39790</v>
      </c>
      <c r="AF12" s="831">
        <v>0</v>
      </c>
      <c r="AG12" s="832">
        <v>2015</v>
      </c>
    </row>
    <row r="13" spans="1:33" s="804" customFormat="1" ht="18" customHeight="1">
      <c r="A13" s="826">
        <v>2016</v>
      </c>
      <c r="B13" s="827">
        <v>598251</v>
      </c>
      <c r="C13" s="828">
        <v>49840</v>
      </c>
      <c r="D13" s="828">
        <v>37366</v>
      </c>
      <c r="E13" s="828">
        <v>9853</v>
      </c>
      <c r="F13" s="828">
        <v>275</v>
      </c>
      <c r="G13" s="828">
        <v>3167</v>
      </c>
      <c r="H13" s="828">
        <v>1665</v>
      </c>
      <c r="I13" s="828">
        <v>1644</v>
      </c>
      <c r="J13" s="828">
        <v>1352</v>
      </c>
      <c r="K13" s="828">
        <v>1750</v>
      </c>
      <c r="L13" s="828">
        <v>27513</v>
      </c>
      <c r="M13" s="828">
        <v>901</v>
      </c>
      <c r="N13" s="829">
        <v>2016</v>
      </c>
      <c r="O13" s="830">
        <v>2016</v>
      </c>
      <c r="P13" s="827">
        <v>1653</v>
      </c>
      <c r="Q13" s="827">
        <v>649</v>
      </c>
      <c r="R13" s="827">
        <v>23360</v>
      </c>
      <c r="S13" s="827">
        <v>950</v>
      </c>
      <c r="T13" s="827">
        <v>219448</v>
      </c>
      <c r="U13" s="831">
        <v>25880</v>
      </c>
      <c r="V13" s="831">
        <v>0</v>
      </c>
      <c r="W13" s="827">
        <v>201457</v>
      </c>
      <c r="X13" s="831">
        <v>4000</v>
      </c>
      <c r="Y13" s="831">
        <v>60260</v>
      </c>
      <c r="Z13" s="831">
        <v>52231</v>
      </c>
      <c r="AA13" s="827">
        <v>50493</v>
      </c>
      <c r="AB13" s="827">
        <v>1496</v>
      </c>
      <c r="AC13" s="827">
        <v>242</v>
      </c>
      <c r="AD13" s="831">
        <v>8029</v>
      </c>
      <c r="AE13" s="827">
        <v>8029</v>
      </c>
      <c r="AF13" s="831">
        <v>0</v>
      </c>
      <c r="AG13" s="832">
        <v>2016</v>
      </c>
    </row>
    <row r="14" spans="1:33" s="804" customFormat="1" ht="18" customHeight="1">
      <c r="A14" s="826">
        <v>2017</v>
      </c>
      <c r="B14" s="827">
        <v>667696</v>
      </c>
      <c r="C14" s="828">
        <v>58170</v>
      </c>
      <c r="D14" s="828">
        <v>45836</v>
      </c>
      <c r="E14" s="828">
        <v>13382</v>
      </c>
      <c r="F14" s="828">
        <v>567</v>
      </c>
      <c r="G14" s="828">
        <v>4525</v>
      </c>
      <c r="H14" s="828">
        <v>2742</v>
      </c>
      <c r="I14" s="828">
        <v>1678</v>
      </c>
      <c r="J14" s="828">
        <v>1820</v>
      </c>
      <c r="K14" s="828">
        <v>2050</v>
      </c>
      <c r="L14" s="828">
        <v>32454</v>
      </c>
      <c r="M14" s="828">
        <v>2540</v>
      </c>
      <c r="N14" s="829">
        <v>2017</v>
      </c>
      <c r="O14" s="830">
        <v>2017</v>
      </c>
      <c r="P14" s="827">
        <v>635</v>
      </c>
      <c r="Q14" s="827">
        <v>653</v>
      </c>
      <c r="R14" s="827">
        <v>27376</v>
      </c>
      <c r="S14" s="827">
        <v>1250</v>
      </c>
      <c r="T14" s="827">
        <v>272346</v>
      </c>
      <c r="U14" s="831">
        <v>30458</v>
      </c>
      <c r="V14" s="831">
        <v>0</v>
      </c>
      <c r="W14" s="827">
        <v>193815</v>
      </c>
      <c r="X14" s="831">
        <v>0</v>
      </c>
      <c r="Y14" s="831">
        <v>67071</v>
      </c>
      <c r="Z14" s="831">
        <v>61034</v>
      </c>
      <c r="AA14" s="827">
        <v>55821</v>
      </c>
      <c r="AB14" s="827">
        <v>4794</v>
      </c>
      <c r="AC14" s="827">
        <v>419</v>
      </c>
      <c r="AD14" s="831">
        <v>6037</v>
      </c>
      <c r="AE14" s="827">
        <v>6037</v>
      </c>
      <c r="AF14" s="831">
        <v>0</v>
      </c>
      <c r="AG14" s="832">
        <v>2017</v>
      </c>
    </row>
    <row r="15" spans="1:33" s="804" customFormat="1" ht="18" customHeight="1">
      <c r="A15" s="826">
        <v>2018</v>
      </c>
      <c r="B15" s="827">
        <v>697911</v>
      </c>
      <c r="C15" s="828">
        <v>54500</v>
      </c>
      <c r="D15" s="828">
        <v>43257</v>
      </c>
      <c r="E15" s="828">
        <v>13455</v>
      </c>
      <c r="F15" s="828">
        <v>749</v>
      </c>
      <c r="G15" s="828">
        <v>4423</v>
      </c>
      <c r="H15" s="828">
        <v>2511</v>
      </c>
      <c r="I15" s="828">
        <v>1616</v>
      </c>
      <c r="J15" s="828">
        <v>1953</v>
      </c>
      <c r="K15" s="828">
        <v>2200</v>
      </c>
      <c r="L15" s="828">
        <v>29802</v>
      </c>
      <c r="M15" s="828">
        <v>2417</v>
      </c>
      <c r="N15" s="829">
        <v>2018</v>
      </c>
      <c r="O15" s="830">
        <v>2018</v>
      </c>
      <c r="P15" s="827">
        <v>2381</v>
      </c>
      <c r="Q15" s="827">
        <v>953</v>
      </c>
      <c r="R15" s="827">
        <v>23050</v>
      </c>
      <c r="S15" s="827">
        <v>1000</v>
      </c>
      <c r="T15" s="827">
        <v>284577</v>
      </c>
      <c r="U15" s="831">
        <v>32420</v>
      </c>
      <c r="V15" s="831">
        <v>0</v>
      </c>
      <c r="W15" s="827">
        <v>211594</v>
      </c>
      <c r="X15" s="831">
        <v>0</v>
      </c>
      <c r="Y15" s="831">
        <v>71559</v>
      </c>
      <c r="Z15" s="831">
        <v>62431</v>
      </c>
      <c r="AA15" s="827">
        <v>52869</v>
      </c>
      <c r="AB15" s="827">
        <v>9233</v>
      </c>
      <c r="AC15" s="827">
        <v>329</v>
      </c>
      <c r="AD15" s="831">
        <v>9128</v>
      </c>
      <c r="AE15" s="827">
        <v>9128</v>
      </c>
      <c r="AF15" s="831">
        <v>0</v>
      </c>
      <c r="AG15" s="832">
        <v>2018</v>
      </c>
    </row>
    <row r="16" spans="1:33" s="923" customFormat="1" ht="18" customHeight="1">
      <c r="A16" s="833">
        <v>2019</v>
      </c>
      <c r="B16" s="834">
        <f>SUM(C16,D16,T16:X16,Y16)</f>
        <v>791028</v>
      </c>
      <c r="C16" s="835">
        <v>57200</v>
      </c>
      <c r="D16" s="835">
        <f>SUM(E16,L16)</f>
        <v>48133</v>
      </c>
      <c r="E16" s="835">
        <f>SUM(F16:K16)</f>
        <v>15043</v>
      </c>
      <c r="F16" s="835">
        <v>749</v>
      </c>
      <c r="G16" s="835">
        <v>4294</v>
      </c>
      <c r="H16" s="835">
        <v>2676</v>
      </c>
      <c r="I16" s="835">
        <v>2818</v>
      </c>
      <c r="J16" s="835">
        <v>1546</v>
      </c>
      <c r="K16" s="835">
        <v>2960</v>
      </c>
      <c r="L16" s="835">
        <f>SUM(M16,P16:S16)</f>
        <v>33090</v>
      </c>
      <c r="M16" s="835">
        <v>250</v>
      </c>
      <c r="N16" s="836">
        <v>2019</v>
      </c>
      <c r="O16" s="837">
        <v>2019</v>
      </c>
      <c r="P16" s="834">
        <v>2358</v>
      </c>
      <c r="Q16" s="834">
        <v>924</v>
      </c>
      <c r="R16" s="834">
        <v>26808</v>
      </c>
      <c r="S16" s="834">
        <v>2750</v>
      </c>
      <c r="T16" s="834">
        <v>332091</v>
      </c>
      <c r="U16" s="838">
        <v>31115</v>
      </c>
      <c r="V16" s="838">
        <v>0</v>
      </c>
      <c r="W16" s="834">
        <v>241392</v>
      </c>
      <c r="X16" s="838">
        <v>0</v>
      </c>
      <c r="Y16" s="838">
        <f>Z16+AD16</f>
        <v>81097</v>
      </c>
      <c r="Z16" s="838">
        <f>SUM(AA16:AC16)</f>
        <v>72299</v>
      </c>
      <c r="AA16" s="838">
        <v>64709</v>
      </c>
      <c r="AB16" s="838">
        <v>6220</v>
      </c>
      <c r="AC16" s="838">
        <v>1370</v>
      </c>
      <c r="AD16" s="838">
        <f>SUM(AE16:AF16)</f>
        <v>8798</v>
      </c>
      <c r="AE16" s="838">
        <v>8798</v>
      </c>
      <c r="AF16" s="838">
        <v>0</v>
      </c>
      <c r="AG16" s="839">
        <v>2019</v>
      </c>
    </row>
    <row r="17" spans="1:33" s="804" customFormat="1" ht="18" customHeight="1" hidden="1">
      <c r="A17" s="840"/>
      <c r="B17" s="841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2"/>
      <c r="O17" s="843"/>
      <c r="P17" s="841"/>
      <c r="Q17" s="841"/>
      <c r="R17" s="841"/>
      <c r="S17" s="841"/>
      <c r="T17" s="841"/>
      <c r="U17" s="844"/>
      <c r="V17" s="844"/>
      <c r="W17" s="841"/>
      <c r="X17" s="844"/>
      <c r="Y17" s="844"/>
      <c r="Z17" s="844"/>
      <c r="AA17" s="844"/>
      <c r="AB17" s="844"/>
      <c r="AC17" s="844"/>
      <c r="AD17" s="844"/>
      <c r="AE17" s="844"/>
      <c r="AF17" s="844"/>
      <c r="AG17" s="845"/>
    </row>
    <row r="18" spans="1:33" s="804" customFormat="1" ht="18" customHeight="1" hidden="1">
      <c r="A18" s="846"/>
      <c r="B18" s="841"/>
      <c r="C18" s="841"/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2"/>
      <c r="O18" s="843"/>
      <c r="P18" s="841"/>
      <c r="Q18" s="841"/>
      <c r="R18" s="841"/>
      <c r="S18" s="841"/>
      <c r="T18" s="841"/>
      <c r="U18" s="841"/>
      <c r="V18" s="841"/>
      <c r="W18" s="841"/>
      <c r="X18" s="844"/>
      <c r="Y18" s="844"/>
      <c r="Z18" s="844"/>
      <c r="AA18" s="844"/>
      <c r="AB18" s="844"/>
      <c r="AC18" s="844"/>
      <c r="AD18" s="844"/>
      <c r="AE18" s="844"/>
      <c r="AF18" s="844"/>
      <c r="AG18" s="845"/>
    </row>
    <row r="19" spans="1:33" s="850" customFormat="1" ht="1.5" customHeight="1" thickBot="1">
      <c r="A19" s="847"/>
      <c r="B19" s="848"/>
      <c r="C19" s="848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9"/>
      <c r="O19" s="847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9"/>
    </row>
    <row r="20" spans="1:27" s="850" customFormat="1" ht="14.25" customHeight="1">
      <c r="A20" s="850" t="s">
        <v>543</v>
      </c>
      <c r="G20" s="851" t="s">
        <v>544</v>
      </c>
      <c r="H20" s="852"/>
      <c r="O20" s="850" t="s">
        <v>543</v>
      </c>
      <c r="R20" s="657"/>
      <c r="S20" s="852"/>
      <c r="W20" s="851" t="s">
        <v>545</v>
      </c>
      <c r="AA20" s="853"/>
    </row>
    <row r="21" spans="1:23" s="850" customFormat="1" ht="11.25" customHeight="1">
      <c r="A21" s="850" t="s">
        <v>86</v>
      </c>
      <c r="G21" s="657" t="s">
        <v>306</v>
      </c>
      <c r="H21" s="852"/>
      <c r="O21" s="850" t="s">
        <v>86</v>
      </c>
      <c r="S21" s="852"/>
      <c r="W21" s="657" t="s">
        <v>306</v>
      </c>
    </row>
    <row r="23" ht="11.25">
      <c r="B23" s="367"/>
    </row>
  </sheetData>
  <sheetProtection/>
  <mergeCells count="47">
    <mergeCell ref="AD9:AF9"/>
    <mergeCell ref="AD8:AF8"/>
    <mergeCell ref="P10:P11"/>
    <mergeCell ref="Q10:Q11"/>
    <mergeCell ref="R10:R11"/>
    <mergeCell ref="S10:S11"/>
    <mergeCell ref="T9:T11"/>
    <mergeCell ref="A6:A11"/>
    <mergeCell ref="N6:N11"/>
    <mergeCell ref="O6:O11"/>
    <mergeCell ref="B6:B8"/>
    <mergeCell ref="B9:B11"/>
    <mergeCell ref="C6:C8"/>
    <mergeCell ref="C9:C11"/>
    <mergeCell ref="D6:D8"/>
    <mergeCell ref="D9:D11"/>
    <mergeCell ref="E7:E8"/>
    <mergeCell ref="AG6:AG11"/>
    <mergeCell ref="R6:S6"/>
    <mergeCell ref="R7:S7"/>
    <mergeCell ref="W6:W8"/>
    <mergeCell ref="V6:V8"/>
    <mergeCell ref="X6:X8"/>
    <mergeCell ref="X9:X11"/>
    <mergeCell ref="W9:W11"/>
    <mergeCell ref="T6:T8"/>
    <mergeCell ref="Z6:AF6"/>
    <mergeCell ref="E9:E11"/>
    <mergeCell ref="I10:I11"/>
    <mergeCell ref="J10:J11"/>
    <mergeCell ref="K10:K11"/>
    <mergeCell ref="V9:V11"/>
    <mergeCell ref="F10:F11"/>
    <mergeCell ref="G10:G11"/>
    <mergeCell ref="H10:H11"/>
    <mergeCell ref="M10:M11"/>
    <mergeCell ref="L9:L11"/>
    <mergeCell ref="Z7:AF7"/>
    <mergeCell ref="U6:U8"/>
    <mergeCell ref="U9:U11"/>
    <mergeCell ref="AE10:AE11"/>
    <mergeCell ref="AF10:AF11"/>
    <mergeCell ref="AA10:AA11"/>
    <mergeCell ref="AB10:AB11"/>
    <mergeCell ref="AC10:AC11"/>
    <mergeCell ref="Z9:AC9"/>
    <mergeCell ref="Z8:AC8"/>
  </mergeCells>
  <printOptions/>
  <pageMargins left="0.984251968503937" right="0.84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J59"/>
  <sheetViews>
    <sheetView view="pageBreakPreview" zoomScale="95" zoomScaleSheetLayoutView="95" zoomScalePageLayoutView="0" workbookViewId="0" topLeftCell="A1">
      <selection activeCell="F28" sqref="F28"/>
    </sheetView>
  </sheetViews>
  <sheetFormatPr defaultColWidth="7.99609375" defaultRowHeight="13.5"/>
  <cols>
    <col min="1" max="1" width="10.88671875" style="39" customWidth="1"/>
    <col min="2" max="2" width="13.77734375" style="40" customWidth="1"/>
    <col min="3" max="3" width="13.3359375" style="22" customWidth="1"/>
    <col min="4" max="4" width="13.3359375" style="40" customWidth="1"/>
    <col min="5" max="5" width="13.77734375" style="39" customWidth="1"/>
    <col min="6" max="6" width="10.77734375" style="42" customWidth="1"/>
    <col min="7" max="7" width="10.77734375" style="7" customWidth="1"/>
    <col min="8" max="8" width="11.21484375" style="42" customWidth="1"/>
    <col min="9" max="9" width="10.77734375" style="39" customWidth="1"/>
    <col min="10" max="10" width="10.77734375" style="33" customWidth="1"/>
    <col min="11" max="11" width="10.88671875" style="39" customWidth="1"/>
    <col min="12" max="12" width="0.671875" style="33" customWidth="1"/>
    <col min="13" max="24" width="7.99609375" style="33" customWidth="1"/>
    <col min="25" max="25" width="10.99609375" style="33" customWidth="1"/>
    <col min="26" max="16384" width="7.99609375" style="33" customWidth="1"/>
  </cols>
  <sheetData>
    <row r="1" spans="1:11" s="112" customFormat="1" ht="11.25">
      <c r="A1" s="84" t="s">
        <v>104</v>
      </c>
      <c r="B1" s="108"/>
      <c r="C1" s="109"/>
      <c r="D1" s="108"/>
      <c r="E1" s="110"/>
      <c r="F1" s="111"/>
      <c r="H1" s="111"/>
      <c r="I1" s="110"/>
      <c r="K1" s="113" t="s">
        <v>30</v>
      </c>
    </row>
    <row r="2" spans="1:11" s="162" customFormat="1" ht="12">
      <c r="A2" s="158"/>
      <c r="B2" s="159"/>
      <c r="C2" s="160"/>
      <c r="D2" s="159"/>
      <c r="E2" s="158"/>
      <c r="F2" s="161"/>
      <c r="H2" s="161"/>
      <c r="I2" s="158"/>
      <c r="K2" s="158"/>
    </row>
    <row r="3" spans="1:11" s="185" customFormat="1" ht="26.25" customHeight="1">
      <c r="A3" s="180" t="s">
        <v>109</v>
      </c>
      <c r="B3" s="181"/>
      <c r="C3" s="182"/>
      <c r="D3" s="181"/>
      <c r="E3" s="180"/>
      <c r="F3" s="183" t="s">
        <v>69</v>
      </c>
      <c r="G3" s="183"/>
      <c r="H3" s="184"/>
      <c r="I3" s="183"/>
      <c r="J3" s="183"/>
      <c r="K3" s="183"/>
    </row>
    <row r="4" spans="1:11" s="241" customFormat="1" ht="12.75">
      <c r="A4" s="236"/>
      <c r="B4" s="237"/>
      <c r="C4" s="238"/>
      <c r="D4" s="237"/>
      <c r="E4" s="236"/>
      <c r="F4" s="240"/>
      <c r="G4" s="239"/>
      <c r="H4" s="240"/>
      <c r="I4" s="239"/>
      <c r="J4" s="239"/>
      <c r="K4" s="239"/>
    </row>
    <row r="5" spans="1:11" s="241" customFormat="1" ht="13.5" thickBot="1">
      <c r="A5" s="241" t="s">
        <v>111</v>
      </c>
      <c r="B5" s="286"/>
      <c r="C5" s="286"/>
      <c r="D5" s="286"/>
      <c r="F5" s="287"/>
      <c r="H5" s="287"/>
      <c r="K5" s="288" t="s">
        <v>0</v>
      </c>
    </row>
    <row r="6" spans="1:11" s="241" customFormat="1" ht="15" customHeight="1">
      <c r="A6" s="1032" t="s">
        <v>310</v>
      </c>
      <c r="B6" s="1035" t="s">
        <v>321</v>
      </c>
      <c r="C6" s="1036"/>
      <c r="D6" s="1036"/>
      <c r="E6" s="1037"/>
      <c r="F6" s="1050" t="s">
        <v>311</v>
      </c>
      <c r="G6" s="1050"/>
      <c r="H6" s="1050"/>
      <c r="I6" s="1050"/>
      <c r="J6" s="1049" t="s">
        <v>322</v>
      </c>
      <c r="K6" s="1045" t="s">
        <v>309</v>
      </c>
    </row>
    <row r="7" spans="1:11" s="241" customFormat="1" ht="15" customHeight="1">
      <c r="A7" s="1033"/>
      <c r="B7" s="1038" t="s">
        <v>312</v>
      </c>
      <c r="C7" s="1039"/>
      <c r="D7" s="1040"/>
      <c r="E7" s="1041" t="s">
        <v>323</v>
      </c>
      <c r="F7" s="1051" t="s">
        <v>313</v>
      </c>
      <c r="G7" s="1052"/>
      <c r="H7" s="1052"/>
      <c r="I7" s="1053"/>
      <c r="J7" s="1042"/>
      <c r="K7" s="1046"/>
    </row>
    <row r="8" spans="1:11" s="242" customFormat="1" ht="13.5" customHeight="1">
      <c r="A8" s="1033"/>
      <c r="B8" s="1043" t="s">
        <v>316</v>
      </c>
      <c r="C8" s="1043" t="s">
        <v>314</v>
      </c>
      <c r="D8" s="1024" t="s">
        <v>315</v>
      </c>
      <c r="E8" s="1042"/>
      <c r="F8" s="1028" t="s">
        <v>316</v>
      </c>
      <c r="G8" s="1043" t="s">
        <v>314</v>
      </c>
      <c r="H8" s="1028" t="s">
        <v>315</v>
      </c>
      <c r="I8" s="1043" t="s">
        <v>324</v>
      </c>
      <c r="J8" s="1042"/>
      <c r="K8" s="1046"/>
    </row>
    <row r="9" spans="1:11" s="241" customFormat="1" ht="13.5" customHeight="1">
      <c r="A9" s="1033"/>
      <c r="B9" s="1042"/>
      <c r="C9" s="1042"/>
      <c r="D9" s="1025"/>
      <c r="E9" s="1042"/>
      <c r="F9" s="1029"/>
      <c r="G9" s="1042"/>
      <c r="H9" s="1029"/>
      <c r="I9" s="1042"/>
      <c r="J9" s="1042"/>
      <c r="K9" s="1046"/>
    </row>
    <row r="10" spans="1:11" s="241" customFormat="1" ht="13.5" customHeight="1">
      <c r="A10" s="1033"/>
      <c r="B10" s="1025" t="s">
        <v>6</v>
      </c>
      <c r="C10" s="1030" t="s">
        <v>70</v>
      </c>
      <c r="D10" s="1026" t="s">
        <v>71</v>
      </c>
      <c r="E10" s="1042"/>
      <c r="F10" s="1029" t="s">
        <v>72</v>
      </c>
      <c r="G10" s="1030" t="s">
        <v>70</v>
      </c>
      <c r="H10" s="1026" t="s">
        <v>71</v>
      </c>
      <c r="I10" s="1048" t="s">
        <v>73</v>
      </c>
      <c r="J10" s="1042"/>
      <c r="K10" s="1046"/>
    </row>
    <row r="11" spans="1:11" s="243" customFormat="1" ht="29.25" customHeight="1">
      <c r="A11" s="1034"/>
      <c r="B11" s="1027"/>
      <c r="C11" s="1031"/>
      <c r="D11" s="1027"/>
      <c r="E11" s="1031"/>
      <c r="F11" s="1044"/>
      <c r="G11" s="1031"/>
      <c r="H11" s="1027"/>
      <c r="I11" s="1047"/>
      <c r="J11" s="1031"/>
      <c r="K11" s="1047"/>
    </row>
    <row r="12" spans="1:11" s="241" customFormat="1" ht="6" customHeight="1">
      <c r="A12" s="437"/>
      <c r="B12" s="438"/>
      <c r="C12" s="439"/>
      <c r="D12" s="438"/>
      <c r="E12" s="438"/>
      <c r="F12" s="440"/>
      <c r="G12" s="438"/>
      <c r="H12" s="440"/>
      <c r="I12" s="439"/>
      <c r="J12" s="441"/>
      <c r="K12" s="442"/>
    </row>
    <row r="13" spans="1:11" s="241" customFormat="1" ht="18" customHeight="1" hidden="1">
      <c r="A13" s="443" t="s">
        <v>5</v>
      </c>
      <c r="B13" s="444">
        <v>0</v>
      </c>
      <c r="C13" s="444">
        <v>0</v>
      </c>
      <c r="D13" s="444">
        <v>0</v>
      </c>
      <c r="E13" s="444">
        <v>0</v>
      </c>
      <c r="F13" s="444">
        <v>0</v>
      </c>
      <c r="G13" s="444">
        <v>0</v>
      </c>
      <c r="H13" s="444">
        <v>0</v>
      </c>
      <c r="I13" s="444">
        <v>0</v>
      </c>
      <c r="J13" s="444">
        <v>0</v>
      </c>
      <c r="K13" s="445" t="s">
        <v>5</v>
      </c>
    </row>
    <row r="14" spans="1:11" s="241" customFormat="1" ht="18" customHeight="1" hidden="1">
      <c r="A14" s="443" t="s">
        <v>74</v>
      </c>
      <c r="B14" s="444">
        <v>0</v>
      </c>
      <c r="C14" s="444">
        <v>0</v>
      </c>
      <c r="D14" s="444">
        <v>0</v>
      </c>
      <c r="E14" s="444">
        <v>0</v>
      </c>
      <c r="F14" s="444">
        <v>0</v>
      </c>
      <c r="G14" s="444">
        <v>0</v>
      </c>
      <c r="H14" s="444">
        <v>0</v>
      </c>
      <c r="I14" s="444">
        <v>0</v>
      </c>
      <c r="J14" s="444">
        <v>0</v>
      </c>
      <c r="K14" s="445" t="s">
        <v>74</v>
      </c>
    </row>
    <row r="15" spans="1:11" s="241" customFormat="1" ht="18" customHeight="1" hidden="1">
      <c r="A15" s="443" t="s">
        <v>11</v>
      </c>
      <c r="B15" s="444">
        <v>0</v>
      </c>
      <c r="C15" s="444">
        <v>0</v>
      </c>
      <c r="D15" s="444">
        <v>0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444">
        <v>0</v>
      </c>
      <c r="K15" s="445" t="s">
        <v>11</v>
      </c>
    </row>
    <row r="16" spans="1:11" s="241" customFormat="1" ht="18" customHeight="1" hidden="1">
      <c r="A16" s="443" t="s">
        <v>12</v>
      </c>
      <c r="B16" s="444">
        <v>0</v>
      </c>
      <c r="C16" s="444">
        <v>0</v>
      </c>
      <c r="D16" s="444">
        <v>0</v>
      </c>
      <c r="E16" s="444">
        <v>0</v>
      </c>
      <c r="F16" s="444">
        <v>0</v>
      </c>
      <c r="G16" s="444">
        <v>0</v>
      </c>
      <c r="H16" s="444">
        <v>0</v>
      </c>
      <c r="I16" s="444">
        <v>0</v>
      </c>
      <c r="J16" s="444">
        <v>0</v>
      </c>
      <c r="K16" s="445" t="s">
        <v>12</v>
      </c>
    </row>
    <row r="17" spans="1:11" s="241" customFormat="1" ht="18" customHeight="1" hidden="1">
      <c r="A17" s="443" t="s">
        <v>13</v>
      </c>
      <c r="B17" s="444">
        <v>0</v>
      </c>
      <c r="C17" s="444">
        <v>0</v>
      </c>
      <c r="D17" s="444">
        <v>0</v>
      </c>
      <c r="E17" s="444">
        <v>0</v>
      </c>
      <c r="F17" s="444">
        <v>0</v>
      </c>
      <c r="G17" s="444">
        <v>0</v>
      </c>
      <c r="H17" s="444">
        <v>0</v>
      </c>
      <c r="I17" s="444">
        <v>0</v>
      </c>
      <c r="J17" s="444">
        <v>0</v>
      </c>
      <c r="K17" s="445" t="s">
        <v>13</v>
      </c>
    </row>
    <row r="18" spans="1:11" s="241" customFormat="1" ht="18" customHeight="1" hidden="1">
      <c r="A18" s="443" t="s">
        <v>14</v>
      </c>
      <c r="B18" s="444">
        <v>0</v>
      </c>
      <c r="C18" s="444">
        <v>0</v>
      </c>
      <c r="D18" s="444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444">
        <v>0</v>
      </c>
      <c r="K18" s="445" t="s">
        <v>14</v>
      </c>
    </row>
    <row r="19" spans="1:36" s="241" customFormat="1" ht="18" customHeight="1" hidden="1">
      <c r="A19" s="443" t="s">
        <v>15</v>
      </c>
      <c r="B19" s="444"/>
      <c r="C19" s="444"/>
      <c r="D19" s="444"/>
      <c r="E19" s="444"/>
      <c r="F19" s="444"/>
      <c r="G19" s="444"/>
      <c r="H19" s="444"/>
      <c r="I19" s="444"/>
      <c r="J19" s="444">
        <f>SUM(J32:J33)</f>
        <v>99.55403678671105</v>
      </c>
      <c r="K19" s="445" t="s">
        <v>15</v>
      </c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</row>
    <row r="20" spans="1:36" s="281" customFormat="1" ht="27" customHeight="1">
      <c r="A20" s="446">
        <v>2015</v>
      </c>
      <c r="B20" s="447">
        <v>607702</v>
      </c>
      <c r="C20" s="447">
        <v>0</v>
      </c>
      <c r="D20" s="447">
        <v>607702</v>
      </c>
      <c r="E20" s="448">
        <v>100.306906244939</v>
      </c>
      <c r="F20" s="447">
        <v>618937</v>
      </c>
      <c r="G20" s="447">
        <v>0</v>
      </c>
      <c r="H20" s="447">
        <v>618937</v>
      </c>
      <c r="I20" s="448">
        <v>100.30684260970976</v>
      </c>
      <c r="J20" s="448">
        <v>101.84876798167524</v>
      </c>
      <c r="K20" s="449">
        <v>2015</v>
      </c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</row>
    <row r="21" spans="1:36" s="281" customFormat="1" ht="27" customHeight="1">
      <c r="A21" s="446">
        <v>2016</v>
      </c>
      <c r="B21" s="447">
        <v>689104</v>
      </c>
      <c r="C21" s="447">
        <v>0</v>
      </c>
      <c r="D21" s="447">
        <v>689104</v>
      </c>
      <c r="E21" s="448">
        <v>108.25135985071674</v>
      </c>
      <c r="F21" s="447">
        <v>705343</v>
      </c>
      <c r="G21" s="447">
        <v>0</v>
      </c>
      <c r="H21" s="447">
        <v>705343</v>
      </c>
      <c r="I21" s="448">
        <v>107.09566809481397</v>
      </c>
      <c r="J21" s="448">
        <v>102.35653834544568</v>
      </c>
      <c r="K21" s="449">
        <v>2016</v>
      </c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</row>
    <row r="22" spans="1:36" s="281" customFormat="1" ht="27" customHeight="1">
      <c r="A22" s="446">
        <v>2017</v>
      </c>
      <c r="B22" s="447">
        <v>786272</v>
      </c>
      <c r="C22" s="447">
        <v>0</v>
      </c>
      <c r="D22" s="447">
        <v>786272</v>
      </c>
      <c r="E22" s="448">
        <v>99.99999999999999</v>
      </c>
      <c r="F22" s="447">
        <v>796150</v>
      </c>
      <c r="G22" s="447">
        <v>0</v>
      </c>
      <c r="H22" s="447">
        <v>796150</v>
      </c>
      <c r="I22" s="448">
        <v>99.99999999999999</v>
      </c>
      <c r="J22" s="448">
        <v>101.2563082495625</v>
      </c>
      <c r="K22" s="449">
        <v>2017</v>
      </c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</row>
    <row r="23" spans="1:36" s="281" customFormat="1" ht="27" customHeight="1">
      <c r="A23" s="446">
        <v>2018</v>
      </c>
      <c r="B23" s="447">
        <v>842931</v>
      </c>
      <c r="C23" s="447">
        <v>0</v>
      </c>
      <c r="D23" s="447">
        <v>842931</v>
      </c>
      <c r="E23" s="448">
        <v>100.00000000000001</v>
      </c>
      <c r="F23" s="447">
        <v>857277</v>
      </c>
      <c r="G23" s="447">
        <v>0</v>
      </c>
      <c r="H23" s="447">
        <v>857277</v>
      </c>
      <c r="I23" s="448">
        <v>100</v>
      </c>
      <c r="J23" s="448">
        <v>101.7019186623816</v>
      </c>
      <c r="K23" s="449">
        <v>2018</v>
      </c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</row>
    <row r="24" spans="1:36" s="330" customFormat="1" ht="27" customHeight="1">
      <c r="A24" s="450">
        <v>2019</v>
      </c>
      <c r="B24" s="451">
        <f aca="true" t="shared" si="0" ref="B24:B32">SUM(C24:D24)</f>
        <v>947845</v>
      </c>
      <c r="C24" s="452">
        <v>0</v>
      </c>
      <c r="D24" s="452">
        <f>SUM(D25:D32)</f>
        <v>947845</v>
      </c>
      <c r="E24" s="453">
        <f>SUM(E25:E32)</f>
        <v>100.00000000000001</v>
      </c>
      <c r="F24" s="451">
        <f>SUM(G24:H24)</f>
        <v>960232</v>
      </c>
      <c r="G24" s="452">
        <v>0</v>
      </c>
      <c r="H24" s="452">
        <f>SUM(H25:H32)</f>
        <v>960232</v>
      </c>
      <c r="I24" s="453">
        <f>SUM(I25:I32)</f>
        <v>100</v>
      </c>
      <c r="J24" s="454">
        <f>(F24/B24)*100</f>
        <v>101.30685924386371</v>
      </c>
      <c r="K24" s="455">
        <v>2019</v>
      </c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</row>
    <row r="25" spans="1:36" s="281" customFormat="1" ht="27" customHeight="1">
      <c r="A25" s="456" t="s">
        <v>317</v>
      </c>
      <c r="B25" s="457">
        <f t="shared" si="0"/>
        <v>57200</v>
      </c>
      <c r="C25" s="457">
        <v>0</v>
      </c>
      <c r="D25" s="457">
        <v>57200</v>
      </c>
      <c r="E25" s="448">
        <f>B25/B24*100</f>
        <v>6.0347419673047815</v>
      </c>
      <c r="F25" s="457">
        <f>SUM(G25:H25)</f>
        <v>61126</v>
      </c>
      <c r="G25" s="457">
        <v>0</v>
      </c>
      <c r="H25" s="457">
        <v>61126</v>
      </c>
      <c r="I25" s="448">
        <f>F25/F24*100</f>
        <v>6.365753276291562</v>
      </c>
      <c r="J25" s="458">
        <f>(F25/B25)*100</f>
        <v>106.86363636363636</v>
      </c>
      <c r="K25" s="459" t="s">
        <v>265</v>
      </c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</row>
    <row r="26" spans="1:36" s="281" customFormat="1" ht="27" customHeight="1">
      <c r="A26" s="456" t="s">
        <v>325</v>
      </c>
      <c r="B26" s="457">
        <f t="shared" si="0"/>
        <v>48134</v>
      </c>
      <c r="C26" s="457">
        <v>0</v>
      </c>
      <c r="D26" s="457">
        <v>48134</v>
      </c>
      <c r="E26" s="448">
        <f>B26/B24*100</f>
        <v>5.078256465983362</v>
      </c>
      <c r="F26" s="457">
        <f aca="true" t="shared" si="1" ref="F26:F32">SUM(G26:H26)</f>
        <v>51322</v>
      </c>
      <c r="G26" s="457">
        <v>0</v>
      </c>
      <c r="H26" s="457">
        <v>51322</v>
      </c>
      <c r="I26" s="448">
        <f>F26/F24*100</f>
        <v>5.34475001874547</v>
      </c>
      <c r="J26" s="458">
        <f>(F26/B26)*100</f>
        <v>106.62317696430796</v>
      </c>
      <c r="K26" s="459" t="s">
        <v>18</v>
      </c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</row>
    <row r="27" spans="1:36" s="281" customFormat="1" ht="27" customHeight="1">
      <c r="A27" s="456" t="s">
        <v>318</v>
      </c>
      <c r="B27" s="457">
        <f t="shared" si="0"/>
        <v>332091</v>
      </c>
      <c r="C27" s="457">
        <v>0</v>
      </c>
      <c r="D27" s="457">
        <v>332091</v>
      </c>
      <c r="E27" s="448">
        <f>B27/B24*100</f>
        <v>35.03642473189182</v>
      </c>
      <c r="F27" s="457">
        <f t="shared" si="1"/>
        <v>332838</v>
      </c>
      <c r="G27" s="457">
        <v>0</v>
      </c>
      <c r="H27" s="457">
        <v>332838</v>
      </c>
      <c r="I27" s="448">
        <f>F27/F24*100</f>
        <v>34.66224828999658</v>
      </c>
      <c r="J27" s="458">
        <f>(F27/B27)*100</f>
        <v>100.22493834521259</v>
      </c>
      <c r="K27" s="459" t="s">
        <v>33</v>
      </c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</row>
    <row r="28" spans="1:36" s="281" customFormat="1" ht="27" customHeight="1">
      <c r="A28" s="456" t="s">
        <v>319</v>
      </c>
      <c r="B28" s="457">
        <f t="shared" si="0"/>
        <v>241393</v>
      </c>
      <c r="C28" s="457">
        <v>0</v>
      </c>
      <c r="D28" s="457">
        <v>241393</v>
      </c>
      <c r="E28" s="448">
        <f>B28/B24*100</f>
        <v>25.46756062436369</v>
      </c>
      <c r="F28" s="457">
        <f t="shared" si="1"/>
        <v>246480</v>
      </c>
      <c r="G28" s="457">
        <v>0</v>
      </c>
      <c r="H28" s="457">
        <v>246480</v>
      </c>
      <c r="I28" s="448">
        <f>F28/F24*100</f>
        <v>25.668796707462366</v>
      </c>
      <c r="J28" s="458">
        <f>(F28/B28)*100</f>
        <v>102.10735191161302</v>
      </c>
      <c r="K28" s="459" t="s">
        <v>19</v>
      </c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281" customFormat="1" ht="27" customHeight="1">
      <c r="A29" s="456" t="s">
        <v>326</v>
      </c>
      <c r="B29" s="457">
        <f t="shared" si="0"/>
        <v>0</v>
      </c>
      <c r="C29" s="457">
        <v>0</v>
      </c>
      <c r="D29" s="457">
        <v>0</v>
      </c>
      <c r="E29" s="448">
        <v>0</v>
      </c>
      <c r="F29" s="457">
        <f t="shared" si="1"/>
        <v>0</v>
      </c>
      <c r="G29" s="457">
        <v>0</v>
      </c>
      <c r="H29" s="457">
        <f>SUM(I29:J29)</f>
        <v>0</v>
      </c>
      <c r="I29" s="448">
        <v>0</v>
      </c>
      <c r="J29" s="458">
        <v>0</v>
      </c>
      <c r="K29" s="460" t="s">
        <v>266</v>
      </c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</row>
    <row r="30" spans="1:36" s="281" customFormat="1" ht="27" customHeight="1">
      <c r="A30" s="456" t="s">
        <v>327</v>
      </c>
      <c r="B30" s="457">
        <f t="shared" si="0"/>
        <v>0</v>
      </c>
      <c r="C30" s="457">
        <v>0</v>
      </c>
      <c r="D30" s="457">
        <v>0</v>
      </c>
      <c r="E30" s="458">
        <v>0</v>
      </c>
      <c r="F30" s="457">
        <f t="shared" si="1"/>
        <v>0</v>
      </c>
      <c r="G30" s="457">
        <v>0</v>
      </c>
      <c r="H30" s="457">
        <f>SUM(I30:J30)</f>
        <v>0</v>
      </c>
      <c r="I30" s="448">
        <v>0</v>
      </c>
      <c r="J30" s="458">
        <v>0</v>
      </c>
      <c r="K30" s="461" t="s">
        <v>229</v>
      </c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</row>
    <row r="31" spans="1:36" s="281" customFormat="1" ht="27" customHeight="1">
      <c r="A31" s="456" t="s">
        <v>320</v>
      </c>
      <c r="B31" s="457">
        <f t="shared" si="0"/>
        <v>31115</v>
      </c>
      <c r="C31" s="457">
        <v>0</v>
      </c>
      <c r="D31" s="457">
        <v>31115</v>
      </c>
      <c r="E31" s="448">
        <f>B31/B24*100</f>
        <v>3.2827097257462983</v>
      </c>
      <c r="F31" s="457">
        <f>SUM(G31:H31)</f>
        <v>31615</v>
      </c>
      <c r="G31" s="457">
        <v>0</v>
      </c>
      <c r="H31" s="457">
        <v>31615</v>
      </c>
      <c r="I31" s="448">
        <f>F31/F24*100</f>
        <v>3.292433495238651</v>
      </c>
      <c r="J31" s="458">
        <f>(F31/B31)*100</f>
        <v>101.60694198939417</v>
      </c>
      <c r="K31" s="461" t="s">
        <v>267</v>
      </c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</row>
    <row r="32" spans="1:36" s="281" customFormat="1" ht="60.75" customHeight="1" thickBot="1">
      <c r="A32" s="462" t="s">
        <v>268</v>
      </c>
      <c r="B32" s="463">
        <f t="shared" si="0"/>
        <v>237912</v>
      </c>
      <c r="C32" s="463">
        <v>0</v>
      </c>
      <c r="D32" s="463">
        <v>237912</v>
      </c>
      <c r="E32" s="464">
        <f>B32/B24*100</f>
        <v>25.100306484710057</v>
      </c>
      <c r="F32" s="463">
        <f t="shared" si="1"/>
        <v>236851</v>
      </c>
      <c r="G32" s="463">
        <v>0</v>
      </c>
      <c r="H32" s="463">
        <v>236851</v>
      </c>
      <c r="I32" s="464">
        <f>F32/F24*100</f>
        <v>24.66601821226537</v>
      </c>
      <c r="J32" s="464">
        <f>(F32/B32)*100</f>
        <v>99.55403678671105</v>
      </c>
      <c r="K32" s="465" t="s">
        <v>228</v>
      </c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</row>
    <row r="33" spans="1:34" s="7" customFormat="1" ht="0.75" customHeight="1" hidden="1">
      <c r="A33" s="5"/>
      <c r="B33" s="19"/>
      <c r="C33" s="19"/>
      <c r="D33" s="19"/>
      <c r="E33" s="26"/>
      <c r="F33" s="19"/>
      <c r="G33" s="19"/>
      <c r="H33" s="19"/>
      <c r="I33" s="26"/>
      <c r="J33" s="26"/>
      <c r="K33" s="27"/>
      <c r="N33" s="24"/>
      <c r="O33" s="28"/>
      <c r="P33" s="28"/>
      <c r="Q33" s="28"/>
      <c r="T33" s="24"/>
      <c r="U33" s="28"/>
      <c r="V33" s="28"/>
      <c r="W33" s="24"/>
      <c r="Y33" s="25"/>
      <c r="Z33" s="25"/>
      <c r="AA33" s="25"/>
      <c r="AB33" s="25"/>
      <c r="AC33" s="25"/>
      <c r="AD33" s="25"/>
      <c r="AE33" s="25"/>
      <c r="AF33" s="25"/>
      <c r="AH33" s="25"/>
    </row>
    <row r="34" spans="1:34" s="7" customFormat="1" ht="0.75" customHeight="1">
      <c r="A34" s="5"/>
      <c r="B34" s="19"/>
      <c r="C34" s="19"/>
      <c r="D34" s="19"/>
      <c r="E34" s="26"/>
      <c r="F34" s="19"/>
      <c r="G34" s="19"/>
      <c r="H34" s="19"/>
      <c r="I34" s="26"/>
      <c r="J34" s="26"/>
      <c r="K34" s="29"/>
      <c r="N34" s="24"/>
      <c r="O34" s="24"/>
      <c r="P34" s="24"/>
      <c r="Q34" s="24"/>
      <c r="R34" s="24"/>
      <c r="S34" s="24"/>
      <c r="T34" s="24"/>
      <c r="U34" s="24"/>
      <c r="V34" s="24"/>
      <c r="W34" s="24"/>
      <c r="Y34" s="25"/>
      <c r="Z34" s="25"/>
      <c r="AA34" s="25"/>
      <c r="AB34" s="25"/>
      <c r="AC34" s="25"/>
      <c r="AD34" s="25"/>
      <c r="AE34" s="25"/>
      <c r="AF34" s="25"/>
      <c r="AH34" s="25"/>
    </row>
    <row r="35" spans="1:34" s="7" customFormat="1" ht="18" customHeight="1" hidden="1">
      <c r="A35" s="5"/>
      <c r="B35" s="19"/>
      <c r="C35" s="19"/>
      <c r="D35" s="19"/>
      <c r="E35" s="26"/>
      <c r="F35" s="19"/>
      <c r="G35" s="19"/>
      <c r="H35" s="19"/>
      <c r="I35" s="26"/>
      <c r="J35" s="26"/>
      <c r="K35" s="29"/>
      <c r="N35" s="24"/>
      <c r="O35" s="24"/>
      <c r="P35" s="24"/>
      <c r="Q35" s="24"/>
      <c r="R35" s="24"/>
      <c r="S35" s="24"/>
      <c r="T35" s="24"/>
      <c r="U35" s="24"/>
      <c r="V35" s="24"/>
      <c r="W35" s="24"/>
      <c r="Y35" s="25"/>
      <c r="Z35" s="25"/>
      <c r="AA35" s="25"/>
      <c r="AB35" s="25"/>
      <c r="AC35" s="25"/>
      <c r="AD35" s="25"/>
      <c r="AE35" s="25"/>
      <c r="AF35" s="25"/>
      <c r="AH35" s="25"/>
    </row>
    <row r="36" spans="1:34" s="31" customFormat="1" ht="18" customHeight="1" hidden="1">
      <c r="A36" s="6"/>
      <c r="B36" s="19"/>
      <c r="C36" s="19"/>
      <c r="D36" s="19"/>
      <c r="E36" s="26"/>
      <c r="F36" s="19"/>
      <c r="G36" s="19"/>
      <c r="H36" s="19"/>
      <c r="I36" s="26"/>
      <c r="J36" s="26"/>
      <c r="K36" s="30"/>
      <c r="N36" s="24"/>
      <c r="O36" s="28"/>
      <c r="P36" s="28"/>
      <c r="Q36" s="28"/>
      <c r="T36" s="24"/>
      <c r="U36" s="28"/>
      <c r="V36" s="28"/>
      <c r="W36" s="24"/>
      <c r="Y36" s="25"/>
      <c r="Z36" s="25"/>
      <c r="AA36" s="25"/>
      <c r="AB36" s="25"/>
      <c r="AC36" s="25"/>
      <c r="AD36" s="25"/>
      <c r="AE36" s="25"/>
      <c r="AF36" s="25"/>
      <c r="AH36" s="25"/>
    </row>
    <row r="37" spans="1:34" s="31" customFormat="1" ht="18" customHeight="1" hidden="1">
      <c r="A37" s="6"/>
      <c r="B37" s="19"/>
      <c r="C37" s="19"/>
      <c r="D37" s="19"/>
      <c r="E37" s="26"/>
      <c r="F37" s="19"/>
      <c r="G37" s="19"/>
      <c r="H37" s="19"/>
      <c r="I37" s="26"/>
      <c r="J37" s="26"/>
      <c r="K37" s="30"/>
      <c r="N37" s="24"/>
      <c r="O37" s="28"/>
      <c r="P37" s="28"/>
      <c r="Q37" s="28"/>
      <c r="T37" s="24"/>
      <c r="U37" s="28"/>
      <c r="V37" s="28"/>
      <c r="W37" s="24"/>
      <c r="Y37" s="25"/>
      <c r="Z37" s="25"/>
      <c r="AA37" s="25"/>
      <c r="AB37" s="25"/>
      <c r="AC37" s="25"/>
      <c r="AD37" s="25"/>
      <c r="AE37" s="25"/>
      <c r="AF37" s="25"/>
      <c r="AH37" s="25"/>
    </row>
    <row r="38" spans="1:34" s="31" customFormat="1" ht="18" customHeight="1" hidden="1">
      <c r="A38" s="6"/>
      <c r="B38" s="19"/>
      <c r="C38" s="19"/>
      <c r="D38" s="19"/>
      <c r="E38" s="26"/>
      <c r="F38" s="19"/>
      <c r="G38" s="19"/>
      <c r="H38" s="19"/>
      <c r="I38" s="26"/>
      <c r="J38" s="26"/>
      <c r="K38" s="30"/>
      <c r="N38" s="24"/>
      <c r="O38" s="28"/>
      <c r="P38" s="28"/>
      <c r="Q38" s="28"/>
      <c r="T38" s="24"/>
      <c r="U38" s="28"/>
      <c r="V38" s="28"/>
      <c r="W38" s="24"/>
      <c r="Y38" s="25"/>
      <c r="Z38" s="25"/>
      <c r="AA38" s="25"/>
      <c r="AB38" s="25"/>
      <c r="AC38" s="25"/>
      <c r="AD38" s="25"/>
      <c r="AE38" s="25"/>
      <c r="AF38" s="25"/>
      <c r="AH38" s="25"/>
    </row>
    <row r="39" spans="1:34" s="31" customFormat="1" ht="18" customHeight="1" hidden="1">
      <c r="A39" s="6"/>
      <c r="B39" s="19"/>
      <c r="C39" s="19"/>
      <c r="D39" s="19"/>
      <c r="E39" s="26"/>
      <c r="F39" s="19"/>
      <c r="G39" s="19"/>
      <c r="H39" s="19"/>
      <c r="I39" s="26"/>
      <c r="J39" s="26"/>
      <c r="K39" s="30"/>
      <c r="N39" s="24"/>
      <c r="O39" s="28"/>
      <c r="P39" s="28"/>
      <c r="Q39" s="28"/>
      <c r="T39" s="24"/>
      <c r="U39" s="28"/>
      <c r="V39" s="28"/>
      <c r="W39" s="24"/>
      <c r="Y39" s="25"/>
      <c r="Z39" s="25"/>
      <c r="AA39" s="25"/>
      <c r="AB39" s="25"/>
      <c r="AC39" s="25"/>
      <c r="AD39" s="25"/>
      <c r="AE39" s="25"/>
      <c r="AF39" s="25"/>
      <c r="AH39" s="25"/>
    </row>
    <row r="40" spans="1:34" s="31" customFormat="1" ht="18" customHeight="1" hidden="1">
      <c r="A40" s="6"/>
      <c r="B40" s="19"/>
      <c r="C40" s="19"/>
      <c r="D40" s="19"/>
      <c r="E40" s="26"/>
      <c r="F40" s="19"/>
      <c r="G40" s="19"/>
      <c r="H40" s="19"/>
      <c r="I40" s="26"/>
      <c r="J40" s="26"/>
      <c r="K40" s="30"/>
      <c r="N40" s="24"/>
      <c r="O40" s="28"/>
      <c r="P40" s="28"/>
      <c r="Q40" s="28"/>
      <c r="T40" s="24"/>
      <c r="U40" s="28"/>
      <c r="V40" s="28"/>
      <c r="W40" s="24"/>
      <c r="Y40" s="25"/>
      <c r="Z40" s="25"/>
      <c r="AA40" s="25"/>
      <c r="AB40" s="25"/>
      <c r="AC40" s="25"/>
      <c r="AD40" s="25"/>
      <c r="AE40" s="25"/>
      <c r="AF40" s="25"/>
      <c r="AH40" s="25"/>
    </row>
    <row r="41" spans="1:34" s="31" customFormat="1" ht="18" customHeight="1" hidden="1">
      <c r="A41" s="6"/>
      <c r="B41" s="19"/>
      <c r="C41" s="19"/>
      <c r="D41" s="19"/>
      <c r="E41" s="26"/>
      <c r="F41" s="19"/>
      <c r="G41" s="19"/>
      <c r="H41" s="19"/>
      <c r="I41" s="26"/>
      <c r="J41" s="26"/>
      <c r="K41" s="30"/>
      <c r="N41" s="24"/>
      <c r="O41" s="28"/>
      <c r="P41" s="28"/>
      <c r="Q41" s="28"/>
      <c r="T41" s="24"/>
      <c r="U41" s="28"/>
      <c r="V41" s="28"/>
      <c r="W41" s="24"/>
      <c r="Y41" s="25"/>
      <c r="Z41" s="25"/>
      <c r="AA41" s="25"/>
      <c r="AB41" s="25"/>
      <c r="AC41" s="25"/>
      <c r="AD41" s="25"/>
      <c r="AE41" s="25"/>
      <c r="AF41" s="25"/>
      <c r="AH41" s="25"/>
    </row>
    <row r="42" spans="1:34" s="31" customFormat="1" ht="18" customHeight="1" hidden="1">
      <c r="A42" s="6"/>
      <c r="B42" s="19"/>
      <c r="C42" s="19"/>
      <c r="D42" s="19"/>
      <c r="E42" s="26"/>
      <c r="F42" s="19"/>
      <c r="G42" s="19"/>
      <c r="H42" s="19"/>
      <c r="I42" s="26"/>
      <c r="J42" s="26"/>
      <c r="K42" s="30"/>
      <c r="N42" s="24"/>
      <c r="O42" s="28"/>
      <c r="P42" s="28"/>
      <c r="Q42" s="28"/>
      <c r="T42" s="24"/>
      <c r="U42" s="28"/>
      <c r="V42" s="28"/>
      <c r="W42" s="24"/>
      <c r="Y42" s="25"/>
      <c r="Z42" s="25"/>
      <c r="AA42" s="25"/>
      <c r="AB42" s="25"/>
      <c r="AC42" s="25"/>
      <c r="AD42" s="25"/>
      <c r="AE42" s="25"/>
      <c r="AF42" s="25"/>
      <c r="AH42" s="25"/>
    </row>
    <row r="43" spans="1:34" s="31" customFormat="1" ht="18" customHeight="1" hidden="1">
      <c r="A43" s="6"/>
      <c r="B43" s="19"/>
      <c r="C43" s="19"/>
      <c r="D43" s="19"/>
      <c r="E43" s="26"/>
      <c r="F43" s="19"/>
      <c r="G43" s="19"/>
      <c r="H43" s="19"/>
      <c r="I43" s="26"/>
      <c r="J43" s="26"/>
      <c r="K43" s="29"/>
      <c r="N43" s="24"/>
      <c r="O43" s="24"/>
      <c r="P43" s="24"/>
      <c r="Q43" s="24"/>
      <c r="R43" s="24"/>
      <c r="S43" s="24"/>
      <c r="T43" s="24"/>
      <c r="U43" s="24"/>
      <c r="V43" s="24"/>
      <c r="W43" s="24"/>
      <c r="Y43" s="25"/>
      <c r="Z43" s="25"/>
      <c r="AA43" s="25"/>
      <c r="AB43" s="25"/>
      <c r="AC43" s="25"/>
      <c r="AD43" s="25"/>
      <c r="AE43" s="25"/>
      <c r="AF43" s="25"/>
      <c r="AH43" s="25"/>
    </row>
    <row r="44" spans="1:34" s="31" customFormat="1" ht="18" customHeight="1" hidden="1">
      <c r="A44" s="6"/>
      <c r="B44" s="19"/>
      <c r="C44" s="19"/>
      <c r="D44" s="19"/>
      <c r="E44" s="26"/>
      <c r="F44" s="19"/>
      <c r="G44" s="19"/>
      <c r="H44" s="19"/>
      <c r="I44" s="26"/>
      <c r="J44" s="26"/>
      <c r="K44" s="30"/>
      <c r="N44" s="24"/>
      <c r="O44" s="28"/>
      <c r="P44" s="28"/>
      <c r="Q44" s="28"/>
      <c r="T44" s="24"/>
      <c r="U44" s="28"/>
      <c r="V44" s="28"/>
      <c r="W44" s="24"/>
      <c r="Y44" s="25"/>
      <c r="Z44" s="25"/>
      <c r="AA44" s="25"/>
      <c r="AB44" s="25"/>
      <c r="AC44" s="25"/>
      <c r="AD44" s="25"/>
      <c r="AE44" s="25"/>
      <c r="AF44" s="25"/>
      <c r="AH44" s="25"/>
    </row>
    <row r="45" spans="1:34" s="31" customFormat="1" ht="18" customHeight="1" hidden="1">
      <c r="A45" s="6"/>
      <c r="B45" s="19"/>
      <c r="C45" s="19"/>
      <c r="D45" s="19"/>
      <c r="E45" s="26"/>
      <c r="F45" s="19"/>
      <c r="G45" s="19"/>
      <c r="H45" s="19"/>
      <c r="I45" s="26"/>
      <c r="J45" s="26"/>
      <c r="K45" s="30"/>
      <c r="N45" s="24"/>
      <c r="O45" s="28"/>
      <c r="P45" s="28"/>
      <c r="Q45" s="28"/>
      <c r="T45" s="24"/>
      <c r="U45" s="28"/>
      <c r="V45" s="28"/>
      <c r="W45" s="24"/>
      <c r="Y45" s="25"/>
      <c r="Z45" s="25"/>
      <c r="AA45" s="25"/>
      <c r="AB45" s="25"/>
      <c r="AC45" s="25"/>
      <c r="AD45" s="25"/>
      <c r="AE45" s="25"/>
      <c r="AF45" s="25"/>
      <c r="AH45" s="25"/>
    </row>
    <row r="46" spans="1:34" s="31" customFormat="1" ht="18" customHeight="1" hidden="1">
      <c r="A46" s="6"/>
      <c r="B46" s="19"/>
      <c r="C46" s="19"/>
      <c r="D46" s="19"/>
      <c r="E46" s="26"/>
      <c r="F46" s="19"/>
      <c r="G46" s="19"/>
      <c r="H46" s="19"/>
      <c r="I46" s="26"/>
      <c r="J46" s="26"/>
      <c r="K46" s="30"/>
      <c r="N46" s="24"/>
      <c r="O46" s="28"/>
      <c r="P46" s="28"/>
      <c r="Q46" s="28"/>
      <c r="T46" s="24"/>
      <c r="U46" s="28"/>
      <c r="V46" s="28"/>
      <c r="W46" s="24"/>
      <c r="Y46" s="25"/>
      <c r="Z46" s="25"/>
      <c r="AA46" s="25"/>
      <c r="AB46" s="25"/>
      <c r="AC46" s="25"/>
      <c r="AD46" s="25"/>
      <c r="AE46" s="25"/>
      <c r="AF46" s="25"/>
      <c r="AH46" s="25"/>
    </row>
    <row r="47" spans="1:34" s="31" customFormat="1" ht="18" customHeight="1" hidden="1">
      <c r="A47" s="6"/>
      <c r="B47" s="19"/>
      <c r="C47" s="19"/>
      <c r="D47" s="19"/>
      <c r="E47" s="26"/>
      <c r="F47" s="19"/>
      <c r="G47" s="19"/>
      <c r="H47" s="19"/>
      <c r="I47" s="26"/>
      <c r="J47" s="26"/>
      <c r="K47" s="30"/>
      <c r="N47" s="24"/>
      <c r="O47" s="28"/>
      <c r="P47" s="28"/>
      <c r="Q47" s="28"/>
      <c r="T47" s="24"/>
      <c r="U47" s="28"/>
      <c r="V47" s="28"/>
      <c r="W47" s="24"/>
      <c r="Y47" s="25"/>
      <c r="Z47" s="25"/>
      <c r="AA47" s="25"/>
      <c r="AB47" s="25"/>
      <c r="AC47" s="25"/>
      <c r="AD47" s="25"/>
      <c r="AE47" s="25"/>
      <c r="AF47" s="25"/>
      <c r="AH47" s="25"/>
    </row>
    <row r="48" spans="1:34" s="31" customFormat="1" ht="18" customHeight="1" hidden="1">
      <c r="A48" s="6"/>
      <c r="B48" s="19"/>
      <c r="C48" s="19"/>
      <c r="D48" s="19"/>
      <c r="E48" s="26"/>
      <c r="F48" s="19"/>
      <c r="G48" s="19"/>
      <c r="H48" s="19"/>
      <c r="I48" s="26"/>
      <c r="J48" s="26"/>
      <c r="K48" s="30"/>
      <c r="N48" s="24"/>
      <c r="O48" s="28"/>
      <c r="P48" s="28"/>
      <c r="Q48" s="28"/>
      <c r="T48" s="24"/>
      <c r="U48" s="28"/>
      <c r="V48" s="28"/>
      <c r="W48" s="24"/>
      <c r="Y48" s="25"/>
      <c r="Z48" s="25"/>
      <c r="AA48" s="25"/>
      <c r="AB48" s="25"/>
      <c r="AC48" s="25"/>
      <c r="AD48" s="25"/>
      <c r="AE48" s="25"/>
      <c r="AF48" s="25"/>
      <c r="AH48" s="25"/>
    </row>
    <row r="49" spans="1:34" s="31" customFormat="1" ht="18" customHeight="1" hidden="1">
      <c r="A49" s="6"/>
      <c r="B49" s="19"/>
      <c r="C49" s="19"/>
      <c r="D49" s="19"/>
      <c r="E49" s="26"/>
      <c r="F49" s="19"/>
      <c r="G49" s="19"/>
      <c r="H49" s="19"/>
      <c r="I49" s="26"/>
      <c r="J49" s="26"/>
      <c r="K49" s="30"/>
      <c r="N49" s="24"/>
      <c r="O49" s="28"/>
      <c r="P49" s="28"/>
      <c r="Q49" s="28"/>
      <c r="T49" s="24"/>
      <c r="U49" s="28"/>
      <c r="V49" s="28"/>
      <c r="W49" s="24"/>
      <c r="Y49" s="25"/>
      <c r="Z49" s="25"/>
      <c r="AA49" s="25"/>
      <c r="AB49" s="25"/>
      <c r="AC49" s="25"/>
      <c r="AD49" s="25"/>
      <c r="AE49" s="25"/>
      <c r="AF49" s="25"/>
      <c r="AH49" s="25"/>
    </row>
    <row r="50" spans="1:34" s="31" customFormat="1" ht="18" customHeight="1" hidden="1">
      <c r="A50" s="6"/>
      <c r="B50" s="19"/>
      <c r="C50" s="19"/>
      <c r="D50" s="19"/>
      <c r="E50" s="26"/>
      <c r="F50" s="19"/>
      <c r="G50" s="19"/>
      <c r="H50" s="19"/>
      <c r="I50" s="26"/>
      <c r="J50" s="26"/>
      <c r="K50" s="30"/>
      <c r="N50" s="24"/>
      <c r="O50" s="28"/>
      <c r="P50" s="28"/>
      <c r="Q50" s="28"/>
      <c r="T50" s="24"/>
      <c r="U50" s="28"/>
      <c r="V50" s="28"/>
      <c r="W50" s="24"/>
      <c r="Y50" s="25"/>
      <c r="Z50" s="25"/>
      <c r="AA50" s="25"/>
      <c r="AB50" s="25"/>
      <c r="AC50" s="25"/>
      <c r="AD50" s="25"/>
      <c r="AE50" s="25"/>
      <c r="AF50" s="25"/>
      <c r="AH50" s="25"/>
    </row>
    <row r="51" spans="1:34" s="31" customFormat="1" ht="18" customHeight="1" hidden="1">
      <c r="A51" s="6"/>
      <c r="B51" s="19"/>
      <c r="C51" s="19"/>
      <c r="D51" s="19"/>
      <c r="E51" s="26"/>
      <c r="F51" s="19"/>
      <c r="G51" s="19"/>
      <c r="H51" s="19"/>
      <c r="I51" s="26"/>
      <c r="J51" s="26"/>
      <c r="K51" s="30"/>
      <c r="N51" s="24"/>
      <c r="O51" s="28"/>
      <c r="P51" s="28"/>
      <c r="Q51" s="28"/>
      <c r="T51" s="24"/>
      <c r="U51" s="28"/>
      <c r="V51" s="28"/>
      <c r="W51" s="24"/>
      <c r="Y51" s="25"/>
      <c r="Z51" s="25"/>
      <c r="AA51" s="25"/>
      <c r="AB51" s="25"/>
      <c r="AC51" s="25"/>
      <c r="AD51" s="25"/>
      <c r="AE51" s="25"/>
      <c r="AF51" s="25"/>
      <c r="AH51" s="25"/>
    </row>
    <row r="52" spans="1:34" ht="18" customHeight="1" hidden="1" thickBot="1">
      <c r="A52" s="6"/>
      <c r="B52" s="32"/>
      <c r="C52" s="19"/>
      <c r="D52" s="19"/>
      <c r="E52" s="26"/>
      <c r="F52" s="19"/>
      <c r="G52" s="19"/>
      <c r="H52" s="19"/>
      <c r="I52" s="26"/>
      <c r="J52" s="26"/>
      <c r="K52" s="30"/>
      <c r="N52" s="24"/>
      <c r="O52" s="28"/>
      <c r="P52" s="28"/>
      <c r="Q52" s="28"/>
      <c r="T52" s="24"/>
      <c r="U52" s="28"/>
      <c r="V52" s="28"/>
      <c r="W52" s="24"/>
      <c r="Y52" s="25"/>
      <c r="Z52" s="25"/>
      <c r="AA52" s="25"/>
      <c r="AB52" s="25"/>
      <c r="AC52" s="25"/>
      <c r="AD52" s="25"/>
      <c r="AE52" s="25"/>
      <c r="AF52" s="25"/>
      <c r="AH52" s="25"/>
    </row>
    <row r="53" spans="1:11" ht="18.75" customHeight="1">
      <c r="A53" s="7" t="s">
        <v>77</v>
      </c>
      <c r="B53" s="23"/>
      <c r="D53" s="23"/>
      <c r="E53" s="34"/>
      <c r="F53" s="18" t="s">
        <v>32</v>
      </c>
      <c r="H53" s="35"/>
      <c r="I53" s="36"/>
      <c r="J53" s="36"/>
      <c r="K53" s="33"/>
    </row>
    <row r="54" spans="2:10" s="7" customFormat="1" ht="3.75" customHeight="1">
      <c r="B54" s="23"/>
      <c r="C54" s="23"/>
      <c r="D54" s="23"/>
      <c r="E54" s="34"/>
      <c r="F54" s="35"/>
      <c r="H54" s="35"/>
      <c r="I54" s="34"/>
      <c r="J54" s="34"/>
    </row>
    <row r="55" spans="1:11" ht="14.25">
      <c r="A55" s="33"/>
      <c r="B55" s="37"/>
      <c r="D55" s="37"/>
      <c r="E55" s="36"/>
      <c r="F55" s="38"/>
      <c r="H55" s="38"/>
      <c r="I55" s="33"/>
      <c r="J55" s="36"/>
      <c r="K55" s="33"/>
    </row>
    <row r="56" ht="14.25">
      <c r="E56" s="41"/>
    </row>
    <row r="57" ht="14.25">
      <c r="E57" s="41"/>
    </row>
    <row r="58" ht="14.25">
      <c r="E58" s="41"/>
    </row>
    <row r="59" ht="14.25">
      <c r="E59" s="41"/>
    </row>
  </sheetData>
  <sheetProtection/>
  <mergeCells count="22">
    <mergeCell ref="K6:K11"/>
    <mergeCell ref="I8:I9"/>
    <mergeCell ref="I10:I11"/>
    <mergeCell ref="J6:J11"/>
    <mergeCell ref="F6:I6"/>
    <mergeCell ref="F7:I7"/>
    <mergeCell ref="A6:A11"/>
    <mergeCell ref="B6:E6"/>
    <mergeCell ref="B7:D7"/>
    <mergeCell ref="E7:E11"/>
    <mergeCell ref="B8:B9"/>
    <mergeCell ref="C8:C9"/>
    <mergeCell ref="C10:C11"/>
    <mergeCell ref="B10:B11"/>
    <mergeCell ref="D8:D9"/>
    <mergeCell ref="D10:D11"/>
    <mergeCell ref="H8:H9"/>
    <mergeCell ref="H10:H11"/>
    <mergeCell ref="G10:G11"/>
    <mergeCell ref="F8:F9"/>
    <mergeCell ref="F10:F11"/>
    <mergeCell ref="G8:G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112"/>
  <sheetViews>
    <sheetView view="pageBreakPreview" zoomScale="130" zoomScaleSheetLayoutView="130" zoomScalePageLayoutView="0" workbookViewId="0" topLeftCell="A1">
      <selection activeCell="J36" sqref="J36"/>
    </sheetView>
  </sheetViews>
  <sheetFormatPr defaultColWidth="7.99609375" defaultRowHeight="13.5"/>
  <cols>
    <col min="1" max="1" width="6.3359375" style="54" customWidth="1"/>
    <col min="2" max="2" width="7.88671875" style="55" customWidth="1"/>
    <col min="3" max="3" width="10.10546875" style="55" customWidth="1"/>
    <col min="4" max="4" width="8.6640625" style="55" customWidth="1"/>
    <col min="5" max="5" width="8.10546875" style="55" bestFit="1" customWidth="1"/>
    <col min="6" max="6" width="7.10546875" style="55" customWidth="1"/>
    <col min="7" max="7" width="9.21484375" style="55" customWidth="1"/>
    <col min="8" max="8" width="7.4453125" style="55" customWidth="1"/>
    <col min="9" max="9" width="6.4453125" style="43" bestFit="1" customWidth="1"/>
    <col min="10" max="10" width="10.77734375" style="53" customWidth="1"/>
    <col min="11" max="11" width="9.4453125" style="53" customWidth="1"/>
    <col min="12" max="12" width="10.4453125" style="53" customWidth="1"/>
    <col min="13" max="13" width="10.77734375" style="53" customWidth="1"/>
    <col min="14" max="14" width="7.88671875" style="43" customWidth="1"/>
    <col min="15" max="15" width="6.4453125" style="55" customWidth="1"/>
    <col min="16" max="16" width="7.10546875" style="55" customWidth="1"/>
    <col min="17" max="17" width="5.4453125" style="54" customWidth="1"/>
    <col min="18" max="18" width="0.44140625" style="50" customWidth="1"/>
    <col min="19" max="16384" width="7.99609375" style="50" customWidth="1"/>
  </cols>
  <sheetData>
    <row r="1" spans="1:17" s="107" customFormat="1" ht="11.25">
      <c r="A1" s="84" t="s">
        <v>104</v>
      </c>
      <c r="B1" s="103"/>
      <c r="C1" s="103"/>
      <c r="D1" s="103"/>
      <c r="E1" s="103"/>
      <c r="F1" s="103"/>
      <c r="G1" s="103"/>
      <c r="H1" s="103"/>
      <c r="I1" s="104"/>
      <c r="J1" s="105"/>
      <c r="K1" s="105"/>
      <c r="L1" s="105"/>
      <c r="M1" s="105"/>
      <c r="N1" s="104"/>
      <c r="O1" s="103"/>
      <c r="P1" s="103"/>
      <c r="Q1" s="106" t="s">
        <v>53</v>
      </c>
    </row>
    <row r="2" spans="1:17" s="151" customFormat="1" ht="4.5" customHeight="1">
      <c r="A2" s="147"/>
      <c r="B2" s="148"/>
      <c r="C2" s="148"/>
      <c r="D2" s="148"/>
      <c r="E2" s="148"/>
      <c r="F2" s="148"/>
      <c r="G2" s="148"/>
      <c r="H2" s="148"/>
      <c r="I2" s="149"/>
      <c r="J2" s="150"/>
      <c r="K2" s="150"/>
      <c r="L2" s="150"/>
      <c r="M2" s="150"/>
      <c r="N2" s="149"/>
      <c r="O2" s="148"/>
      <c r="P2" s="148"/>
      <c r="Q2" s="147"/>
    </row>
    <row r="3" spans="1:17" s="179" customFormat="1" ht="26.25" customHeight="1">
      <c r="A3" s="176" t="s">
        <v>108</v>
      </c>
      <c r="B3" s="177"/>
      <c r="C3" s="177"/>
      <c r="D3" s="177"/>
      <c r="E3" s="177"/>
      <c r="F3" s="177"/>
      <c r="G3" s="177"/>
      <c r="H3" s="177"/>
      <c r="I3" s="178"/>
      <c r="J3" s="1057" t="s">
        <v>54</v>
      </c>
      <c r="K3" s="1057"/>
      <c r="L3" s="1057"/>
      <c r="M3" s="1057"/>
      <c r="N3" s="1057"/>
      <c r="O3" s="1057"/>
      <c r="P3" s="1057"/>
      <c r="Q3" s="1057"/>
    </row>
    <row r="4" spans="1:17" s="223" customFormat="1" ht="12.75">
      <c r="A4" s="218"/>
      <c r="B4" s="219"/>
      <c r="C4" s="219"/>
      <c r="D4" s="219"/>
      <c r="E4" s="219"/>
      <c r="F4" s="219"/>
      <c r="G4" s="219"/>
      <c r="H4" s="219"/>
      <c r="I4" s="220"/>
      <c r="J4" s="221"/>
      <c r="K4" s="221"/>
      <c r="L4" s="221"/>
      <c r="M4" s="221"/>
      <c r="N4" s="222"/>
      <c r="O4" s="219"/>
      <c r="P4" s="218"/>
      <c r="Q4" s="218"/>
    </row>
    <row r="5" spans="1:17" s="223" customFormat="1" ht="13.5" thickBot="1">
      <c r="A5" s="223" t="s">
        <v>113</v>
      </c>
      <c r="B5" s="305"/>
      <c r="C5" s="305"/>
      <c r="D5" s="305"/>
      <c r="E5" s="305"/>
      <c r="F5" s="305"/>
      <c r="G5" s="305"/>
      <c r="H5" s="305"/>
      <c r="I5" s="305"/>
      <c r="J5" s="221"/>
      <c r="K5" s="221"/>
      <c r="L5" s="221"/>
      <c r="M5" s="221"/>
      <c r="N5" s="305"/>
      <c r="O5" s="305"/>
      <c r="P5" s="305"/>
      <c r="Q5" s="306" t="s">
        <v>52</v>
      </c>
    </row>
    <row r="6" spans="1:17" s="223" customFormat="1" ht="26.25" customHeight="1">
      <c r="A6" s="1058" t="s">
        <v>329</v>
      </c>
      <c r="B6" s="1054" t="s">
        <v>330</v>
      </c>
      <c r="C6" s="1054" t="s">
        <v>331</v>
      </c>
      <c r="D6" s="1054" t="s">
        <v>332</v>
      </c>
      <c r="E6" s="1054" t="s">
        <v>333</v>
      </c>
      <c r="F6" s="1054" t="s">
        <v>334</v>
      </c>
      <c r="G6" s="1054" t="s">
        <v>335</v>
      </c>
      <c r="H6" s="1054" t="s">
        <v>336</v>
      </c>
      <c r="I6" s="1054" t="s">
        <v>337</v>
      </c>
      <c r="J6" s="1054" t="s">
        <v>338</v>
      </c>
      <c r="K6" s="1054" t="s">
        <v>339</v>
      </c>
      <c r="L6" s="1054" t="s">
        <v>340</v>
      </c>
      <c r="M6" s="1054" t="s">
        <v>341</v>
      </c>
      <c r="N6" s="1054" t="s">
        <v>342</v>
      </c>
      <c r="O6" s="1054" t="s">
        <v>343</v>
      </c>
      <c r="P6" s="1054" t="s">
        <v>344</v>
      </c>
      <c r="Q6" s="1059" t="s">
        <v>20</v>
      </c>
    </row>
    <row r="7" spans="1:17" s="223" customFormat="1" ht="21.75" customHeight="1">
      <c r="A7" s="960"/>
      <c r="B7" s="1060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991"/>
    </row>
    <row r="8" spans="1:17" s="223" customFormat="1" ht="45.75" customHeight="1">
      <c r="A8" s="961"/>
      <c r="B8" s="1061"/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992"/>
    </row>
    <row r="9" spans="1:17" s="224" customFormat="1" ht="2.25" customHeight="1">
      <c r="A9" s="466"/>
      <c r="B9" s="467"/>
      <c r="C9" s="468"/>
      <c r="D9" s="468"/>
      <c r="E9" s="468"/>
      <c r="F9" s="468"/>
      <c r="G9" s="468"/>
      <c r="H9" s="468"/>
      <c r="I9" s="468"/>
      <c r="J9" s="469"/>
      <c r="K9" s="469"/>
      <c r="L9" s="469"/>
      <c r="M9" s="469"/>
      <c r="N9" s="467"/>
      <c r="O9" s="467"/>
      <c r="P9" s="467"/>
      <c r="Q9" s="470"/>
    </row>
    <row r="10" spans="1:17" s="223" customFormat="1" ht="17.25" customHeight="1">
      <c r="A10" s="471">
        <v>2015</v>
      </c>
      <c r="B10" s="472">
        <v>627316</v>
      </c>
      <c r="C10" s="473">
        <v>49805</v>
      </c>
      <c r="D10" s="473">
        <v>23010</v>
      </c>
      <c r="E10" s="473">
        <v>7816</v>
      </c>
      <c r="F10" s="473">
        <v>37099</v>
      </c>
      <c r="G10" s="473">
        <v>68890</v>
      </c>
      <c r="H10" s="473">
        <v>122718</v>
      </c>
      <c r="I10" s="473">
        <v>8173</v>
      </c>
      <c r="J10" s="474">
        <v>101713</v>
      </c>
      <c r="K10" s="474">
        <v>26069</v>
      </c>
      <c r="L10" s="474">
        <v>24901</v>
      </c>
      <c r="M10" s="474">
        <v>46447</v>
      </c>
      <c r="N10" s="473">
        <v>0</v>
      </c>
      <c r="O10" s="473">
        <v>27729</v>
      </c>
      <c r="P10" s="473">
        <v>82946</v>
      </c>
      <c r="Q10" s="475">
        <v>2015</v>
      </c>
    </row>
    <row r="11" spans="1:17" s="223" customFormat="1" ht="17.25" customHeight="1">
      <c r="A11" s="471">
        <v>2016</v>
      </c>
      <c r="B11" s="472">
        <v>598251</v>
      </c>
      <c r="C11" s="473">
        <v>38842</v>
      </c>
      <c r="D11" s="473">
        <v>24275</v>
      </c>
      <c r="E11" s="473">
        <v>4464</v>
      </c>
      <c r="F11" s="473">
        <v>41287</v>
      </c>
      <c r="G11" s="473">
        <v>52082</v>
      </c>
      <c r="H11" s="473">
        <v>124849</v>
      </c>
      <c r="I11" s="473">
        <v>8722</v>
      </c>
      <c r="J11" s="474">
        <v>115527</v>
      </c>
      <c r="K11" s="474">
        <v>9338</v>
      </c>
      <c r="L11" s="474">
        <v>24912</v>
      </c>
      <c r="M11" s="474">
        <v>61595</v>
      </c>
      <c r="N11" s="473">
        <v>0</v>
      </c>
      <c r="O11" s="473">
        <v>15250</v>
      </c>
      <c r="P11" s="473">
        <v>77108</v>
      </c>
      <c r="Q11" s="475">
        <v>2016</v>
      </c>
    </row>
    <row r="12" spans="1:17" s="223" customFormat="1" ht="17.25" customHeight="1">
      <c r="A12" s="471">
        <v>2017</v>
      </c>
      <c r="B12" s="472">
        <v>667696</v>
      </c>
      <c r="C12" s="473">
        <v>58010</v>
      </c>
      <c r="D12" s="473">
        <v>20501</v>
      </c>
      <c r="E12" s="473">
        <v>4461</v>
      </c>
      <c r="F12" s="473">
        <v>58306</v>
      </c>
      <c r="G12" s="473">
        <v>49038</v>
      </c>
      <c r="H12" s="473">
        <v>132772</v>
      </c>
      <c r="I12" s="473">
        <v>12041</v>
      </c>
      <c r="J12" s="474">
        <v>118291</v>
      </c>
      <c r="K12" s="474">
        <v>5497</v>
      </c>
      <c r="L12" s="474">
        <v>40842</v>
      </c>
      <c r="M12" s="474">
        <v>65763</v>
      </c>
      <c r="N12" s="473">
        <v>0</v>
      </c>
      <c r="O12" s="473">
        <v>17830</v>
      </c>
      <c r="P12" s="473">
        <v>84344</v>
      </c>
      <c r="Q12" s="475">
        <v>2017</v>
      </c>
    </row>
    <row r="13" spans="1:17" s="223" customFormat="1" ht="17.25" customHeight="1">
      <c r="A13" s="471">
        <v>2018</v>
      </c>
      <c r="B13" s="472">
        <v>697911</v>
      </c>
      <c r="C13" s="473">
        <v>44326</v>
      </c>
      <c r="D13" s="473">
        <v>24282</v>
      </c>
      <c r="E13" s="473">
        <v>5397</v>
      </c>
      <c r="F13" s="473">
        <v>56306</v>
      </c>
      <c r="G13" s="473">
        <v>52246</v>
      </c>
      <c r="H13" s="473">
        <v>145007</v>
      </c>
      <c r="I13" s="473">
        <v>11042</v>
      </c>
      <c r="J13" s="474">
        <v>135250</v>
      </c>
      <c r="K13" s="474">
        <v>7506</v>
      </c>
      <c r="L13" s="474">
        <v>44818</v>
      </c>
      <c r="M13" s="474">
        <v>61298</v>
      </c>
      <c r="N13" s="473">
        <v>0</v>
      </c>
      <c r="O13" s="473">
        <v>13215</v>
      </c>
      <c r="P13" s="473">
        <v>97218</v>
      </c>
      <c r="Q13" s="475">
        <v>2018</v>
      </c>
    </row>
    <row r="14" spans="1:17" s="223" customFormat="1" ht="17.25" customHeight="1">
      <c r="A14" s="476">
        <v>2019</v>
      </c>
      <c r="B14" s="477">
        <f>SUM(C14:I14,J14:P14)</f>
        <v>789799</v>
      </c>
      <c r="C14" s="478">
        <v>95465</v>
      </c>
      <c r="D14" s="478">
        <v>20627</v>
      </c>
      <c r="E14" s="478">
        <v>6267</v>
      </c>
      <c r="F14" s="478">
        <v>64054</v>
      </c>
      <c r="G14" s="478">
        <v>56393</v>
      </c>
      <c r="H14" s="478">
        <v>167671</v>
      </c>
      <c r="I14" s="478">
        <v>12753</v>
      </c>
      <c r="J14" s="479">
        <v>138170</v>
      </c>
      <c r="K14" s="479">
        <v>10146</v>
      </c>
      <c r="L14" s="479">
        <v>51977</v>
      </c>
      <c r="M14" s="479">
        <v>68766</v>
      </c>
      <c r="N14" s="473">
        <v>0</v>
      </c>
      <c r="O14" s="478">
        <v>1905</v>
      </c>
      <c r="P14" s="478">
        <v>95605</v>
      </c>
      <c r="Q14" s="480">
        <v>2019</v>
      </c>
    </row>
    <row r="15" spans="1:17" s="223" customFormat="1" ht="2.25" customHeight="1">
      <c r="A15" s="225"/>
      <c r="B15" s="326"/>
      <c r="C15" s="226"/>
      <c r="D15" s="226"/>
      <c r="E15" s="226"/>
      <c r="F15" s="226"/>
      <c r="G15" s="226"/>
      <c r="H15" s="226"/>
      <c r="I15" s="226"/>
      <c r="J15" s="227"/>
      <c r="K15" s="227"/>
      <c r="L15" s="227"/>
      <c r="M15" s="227"/>
      <c r="N15" s="226"/>
      <c r="O15" s="226"/>
      <c r="P15" s="228"/>
      <c r="Q15" s="229"/>
    </row>
    <row r="16" spans="1:20" s="223" customFormat="1" ht="17.25" customHeight="1" hidden="1">
      <c r="A16" s="225"/>
      <c r="B16" s="326"/>
      <c r="C16" s="226"/>
      <c r="D16" s="226"/>
      <c r="E16" s="226"/>
      <c r="F16" s="226"/>
      <c r="G16" s="226"/>
      <c r="H16" s="226"/>
      <c r="I16" s="226"/>
      <c r="J16" s="227"/>
      <c r="K16" s="227"/>
      <c r="L16" s="227"/>
      <c r="M16" s="227"/>
      <c r="N16" s="226"/>
      <c r="O16" s="226"/>
      <c r="P16" s="226"/>
      <c r="Q16" s="230"/>
      <c r="T16" s="223">
        <f>SUM(U16:V16)</f>
        <v>0</v>
      </c>
    </row>
    <row r="17" spans="1:17" s="224" customFormat="1" ht="17.25" customHeight="1" hidden="1">
      <c r="A17" s="225"/>
      <c r="B17" s="3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8"/>
      <c r="Q17" s="230"/>
    </row>
    <row r="18" spans="1:17" s="235" customFormat="1" ht="17.25" customHeight="1" hidden="1">
      <c r="A18" s="231"/>
      <c r="B18" s="326"/>
      <c r="C18" s="232"/>
      <c r="D18" s="232"/>
      <c r="E18" s="232"/>
      <c r="F18" s="232"/>
      <c r="G18" s="232"/>
      <c r="H18" s="232"/>
      <c r="I18" s="232"/>
      <c r="J18" s="227"/>
      <c r="K18" s="227"/>
      <c r="L18" s="227"/>
      <c r="M18" s="227"/>
      <c r="N18" s="232"/>
      <c r="O18" s="232"/>
      <c r="P18" s="233"/>
      <c r="Q18" s="234"/>
    </row>
    <row r="19" spans="1:17" s="235" customFormat="1" ht="17.25" customHeight="1" hidden="1">
      <c r="A19" s="231"/>
      <c r="B19" s="326"/>
      <c r="C19" s="232"/>
      <c r="D19" s="232"/>
      <c r="E19" s="232"/>
      <c r="F19" s="232"/>
      <c r="G19" s="232"/>
      <c r="H19" s="232"/>
      <c r="I19" s="232"/>
      <c r="J19" s="227"/>
      <c r="K19" s="227"/>
      <c r="L19" s="227"/>
      <c r="M19" s="227"/>
      <c r="N19" s="232"/>
      <c r="O19" s="232"/>
      <c r="P19" s="233"/>
      <c r="Q19" s="234"/>
    </row>
    <row r="20" spans="1:17" s="235" customFormat="1" ht="17.25" customHeight="1" hidden="1">
      <c r="A20" s="231"/>
      <c r="B20" s="326"/>
      <c r="C20" s="232"/>
      <c r="D20" s="232"/>
      <c r="E20" s="232"/>
      <c r="F20" s="232"/>
      <c r="G20" s="232"/>
      <c r="H20" s="232"/>
      <c r="I20" s="232"/>
      <c r="J20" s="227"/>
      <c r="K20" s="227"/>
      <c r="L20" s="227"/>
      <c r="M20" s="227"/>
      <c r="N20" s="232"/>
      <c r="O20" s="232"/>
      <c r="P20" s="233"/>
      <c r="Q20" s="234"/>
    </row>
    <row r="21" spans="1:17" s="235" customFormat="1" ht="17.25" customHeight="1" hidden="1">
      <c r="A21" s="231"/>
      <c r="B21" s="326"/>
      <c r="C21" s="232"/>
      <c r="D21" s="232"/>
      <c r="E21" s="232"/>
      <c r="F21" s="232"/>
      <c r="G21" s="232"/>
      <c r="H21" s="232"/>
      <c r="I21" s="232"/>
      <c r="J21" s="227"/>
      <c r="K21" s="227"/>
      <c r="L21" s="227"/>
      <c r="M21" s="227"/>
      <c r="N21" s="232"/>
      <c r="O21" s="232"/>
      <c r="P21" s="233"/>
      <c r="Q21" s="234"/>
    </row>
    <row r="22" spans="1:17" s="235" customFormat="1" ht="17.25" customHeight="1" hidden="1">
      <c r="A22" s="231"/>
      <c r="B22" s="326"/>
      <c r="C22" s="232"/>
      <c r="D22" s="232"/>
      <c r="E22" s="232"/>
      <c r="F22" s="232"/>
      <c r="G22" s="232"/>
      <c r="H22" s="232"/>
      <c r="I22" s="232"/>
      <c r="J22" s="227"/>
      <c r="K22" s="227"/>
      <c r="L22" s="227"/>
      <c r="M22" s="227"/>
      <c r="N22" s="232"/>
      <c r="O22" s="232"/>
      <c r="P22" s="233"/>
      <c r="Q22" s="234"/>
    </row>
    <row r="23" spans="1:17" s="157" customFormat="1" ht="17.25" customHeight="1" hidden="1">
      <c r="A23" s="153"/>
      <c r="B23" s="327"/>
      <c r="C23" s="154"/>
      <c r="D23" s="154"/>
      <c r="E23" s="154"/>
      <c r="F23" s="154"/>
      <c r="G23" s="154"/>
      <c r="H23" s="154"/>
      <c r="I23" s="154"/>
      <c r="J23" s="152"/>
      <c r="K23" s="152"/>
      <c r="L23" s="152"/>
      <c r="M23" s="152"/>
      <c r="N23" s="154"/>
      <c r="O23" s="154"/>
      <c r="P23" s="155"/>
      <c r="Q23" s="156"/>
    </row>
    <row r="24" spans="1:17" s="157" customFormat="1" ht="17.25" customHeight="1" hidden="1">
      <c r="A24" s="153"/>
      <c r="B24" s="327"/>
      <c r="C24" s="154"/>
      <c r="D24" s="154"/>
      <c r="E24" s="154"/>
      <c r="F24" s="154"/>
      <c r="G24" s="154"/>
      <c r="H24" s="154"/>
      <c r="I24" s="154"/>
      <c r="J24" s="152"/>
      <c r="K24" s="152"/>
      <c r="L24" s="152"/>
      <c r="M24" s="152"/>
      <c r="N24" s="154"/>
      <c r="O24" s="154"/>
      <c r="P24" s="155"/>
      <c r="Q24" s="156"/>
    </row>
    <row r="25" spans="1:17" s="157" customFormat="1" ht="17.25" customHeight="1" hidden="1">
      <c r="A25" s="153"/>
      <c r="B25" s="327"/>
      <c r="C25" s="154"/>
      <c r="D25" s="154"/>
      <c r="E25" s="154"/>
      <c r="F25" s="154"/>
      <c r="G25" s="154"/>
      <c r="H25" s="154"/>
      <c r="I25" s="154"/>
      <c r="J25" s="152"/>
      <c r="K25" s="152"/>
      <c r="L25" s="152"/>
      <c r="M25" s="152"/>
      <c r="N25" s="154"/>
      <c r="O25" s="154"/>
      <c r="P25" s="154"/>
      <c r="Q25" s="156"/>
    </row>
    <row r="26" spans="1:17" s="49" customFormat="1" ht="17.25" customHeight="1" hidden="1">
      <c r="A26" s="3"/>
      <c r="B26" s="328"/>
      <c r="C26" s="46"/>
      <c r="D26" s="46"/>
      <c r="E26" s="46"/>
      <c r="F26" s="46"/>
      <c r="G26" s="46"/>
      <c r="H26" s="46"/>
      <c r="I26" s="46"/>
      <c r="J26" s="45"/>
      <c r="K26" s="45"/>
      <c r="L26" s="45"/>
      <c r="M26" s="45"/>
      <c r="N26" s="46"/>
      <c r="O26" s="46"/>
      <c r="P26" s="47"/>
      <c r="Q26" s="48"/>
    </row>
    <row r="27" spans="1:17" s="49" customFormat="1" ht="17.25" customHeight="1" hidden="1">
      <c r="A27" s="3"/>
      <c r="B27" s="328"/>
      <c r="C27" s="46"/>
      <c r="D27" s="46"/>
      <c r="E27" s="46"/>
      <c r="F27" s="46"/>
      <c r="G27" s="46"/>
      <c r="H27" s="46"/>
      <c r="I27" s="46"/>
      <c r="J27" s="45"/>
      <c r="K27" s="45"/>
      <c r="L27" s="45"/>
      <c r="M27" s="45"/>
      <c r="N27" s="46"/>
      <c r="O27" s="46"/>
      <c r="P27" s="47"/>
      <c r="Q27" s="48"/>
    </row>
    <row r="28" spans="1:17" s="49" customFormat="1" ht="17.25" customHeight="1" hidden="1">
      <c r="A28" s="3"/>
      <c r="B28" s="328"/>
      <c r="C28" s="46"/>
      <c r="D28" s="46"/>
      <c r="E28" s="46"/>
      <c r="F28" s="46"/>
      <c r="G28" s="46"/>
      <c r="H28" s="46"/>
      <c r="I28" s="46"/>
      <c r="J28" s="45"/>
      <c r="K28" s="45"/>
      <c r="L28" s="45"/>
      <c r="M28" s="45"/>
      <c r="N28" s="46"/>
      <c r="O28" s="46"/>
      <c r="P28" s="47"/>
      <c r="Q28" s="48"/>
    </row>
    <row r="29" spans="1:20" s="49" customFormat="1" ht="17.25" customHeight="1" hidden="1">
      <c r="A29" s="3"/>
      <c r="B29" s="328"/>
      <c r="C29" s="46"/>
      <c r="D29" s="46"/>
      <c r="E29" s="46"/>
      <c r="F29" s="46"/>
      <c r="G29" s="46"/>
      <c r="H29" s="46"/>
      <c r="I29" s="46"/>
      <c r="J29" s="45"/>
      <c r="K29" s="45"/>
      <c r="L29" s="45"/>
      <c r="M29" s="45"/>
      <c r="N29" s="46"/>
      <c r="O29" s="46"/>
      <c r="P29" s="47"/>
      <c r="Q29" s="329"/>
      <c r="T29" s="49" t="s">
        <v>55</v>
      </c>
    </row>
    <row r="30" spans="1:17" s="49" customFormat="1" ht="17.25" customHeight="1" hidden="1">
      <c r="A30" s="3"/>
      <c r="B30" s="328"/>
      <c r="C30" s="46"/>
      <c r="D30" s="46"/>
      <c r="E30" s="46"/>
      <c r="F30" s="46"/>
      <c r="G30" s="46"/>
      <c r="H30" s="46"/>
      <c r="I30" s="46"/>
      <c r="J30" s="45"/>
      <c r="K30" s="45"/>
      <c r="L30" s="45"/>
      <c r="M30" s="45"/>
      <c r="N30" s="46"/>
      <c r="O30" s="46"/>
      <c r="P30" s="47"/>
      <c r="Q30" s="48"/>
    </row>
    <row r="31" spans="1:17" s="49" customFormat="1" ht="17.25" customHeight="1" hidden="1">
      <c r="A31" s="3"/>
      <c r="B31" s="328"/>
      <c r="C31" s="46"/>
      <c r="D31" s="46"/>
      <c r="E31" s="46"/>
      <c r="F31" s="46"/>
      <c r="G31" s="46"/>
      <c r="H31" s="46"/>
      <c r="I31" s="46"/>
      <c r="J31" s="45"/>
      <c r="K31" s="45"/>
      <c r="L31" s="45"/>
      <c r="M31" s="45"/>
      <c r="N31" s="46"/>
      <c r="O31" s="46"/>
      <c r="P31" s="47"/>
      <c r="Q31" s="48"/>
    </row>
    <row r="32" spans="1:17" s="49" customFormat="1" ht="17.25" customHeight="1" hidden="1">
      <c r="A32" s="3"/>
      <c r="B32" s="328"/>
      <c r="C32" s="46"/>
      <c r="D32" s="46"/>
      <c r="E32" s="46"/>
      <c r="F32" s="46"/>
      <c r="G32" s="46"/>
      <c r="H32" s="46"/>
      <c r="I32" s="46"/>
      <c r="J32" s="45"/>
      <c r="K32" s="45"/>
      <c r="L32" s="45"/>
      <c r="M32" s="45"/>
      <c r="N32" s="46"/>
      <c r="O32" s="46"/>
      <c r="P32" s="47"/>
      <c r="Q32" s="48"/>
    </row>
    <row r="33" spans="1:17" s="49" customFormat="1" ht="17.25" customHeight="1" hidden="1">
      <c r="A33" s="3"/>
      <c r="B33" s="328"/>
      <c r="C33" s="46"/>
      <c r="D33" s="46"/>
      <c r="E33" s="46"/>
      <c r="F33" s="46"/>
      <c r="G33" s="46"/>
      <c r="H33" s="46"/>
      <c r="I33" s="46"/>
      <c r="J33" s="45"/>
      <c r="K33" s="45"/>
      <c r="L33" s="45"/>
      <c r="M33" s="45"/>
      <c r="N33" s="46"/>
      <c r="O33" s="46"/>
      <c r="P33" s="47"/>
      <c r="Q33" s="48"/>
    </row>
    <row r="34" spans="1:17" ht="17.25" customHeight="1" hidden="1">
      <c r="A34" s="3"/>
      <c r="B34" s="328"/>
      <c r="C34" s="46"/>
      <c r="D34" s="46"/>
      <c r="E34" s="46"/>
      <c r="F34" s="46"/>
      <c r="G34" s="46"/>
      <c r="H34" s="46"/>
      <c r="I34" s="46"/>
      <c r="J34" s="45"/>
      <c r="K34" s="45"/>
      <c r="L34" s="45"/>
      <c r="M34" s="45"/>
      <c r="N34" s="46"/>
      <c r="O34" s="46"/>
      <c r="P34" s="47"/>
      <c r="Q34" s="48"/>
    </row>
    <row r="35" spans="1:17" ht="3" customHeight="1" thickBot="1">
      <c r="A35" s="308"/>
      <c r="B35" s="309"/>
      <c r="C35" s="310"/>
      <c r="D35" s="310"/>
      <c r="E35" s="310"/>
      <c r="F35" s="310"/>
      <c r="G35" s="310"/>
      <c r="H35" s="310"/>
      <c r="I35" s="310"/>
      <c r="J35" s="311"/>
      <c r="K35" s="311"/>
      <c r="L35" s="311"/>
      <c r="M35" s="311"/>
      <c r="N35" s="310"/>
      <c r="O35" s="310"/>
      <c r="P35" s="310"/>
      <c r="Q35" s="312"/>
    </row>
    <row r="36" spans="1:16" s="11" customFormat="1" ht="15" customHeight="1">
      <c r="A36" s="4" t="s">
        <v>546</v>
      </c>
      <c r="B36" s="21"/>
      <c r="C36" s="21"/>
      <c r="D36" s="21"/>
      <c r="E36" s="21"/>
      <c r="F36" s="21"/>
      <c r="G36" s="21"/>
      <c r="H36" s="21"/>
      <c r="I36" s="21"/>
      <c r="J36" s="21" t="s">
        <v>547</v>
      </c>
      <c r="K36" s="44"/>
      <c r="L36" s="44"/>
      <c r="M36" s="44"/>
      <c r="N36" s="21"/>
      <c r="O36" s="21"/>
      <c r="P36" s="21"/>
    </row>
    <row r="37" spans="1:17" s="11" customFormat="1" ht="15" customHeight="1">
      <c r="A37" s="4" t="s">
        <v>328</v>
      </c>
      <c r="B37" s="21"/>
      <c r="C37" s="21"/>
      <c r="D37" s="21"/>
      <c r="E37" s="21"/>
      <c r="F37" s="21"/>
      <c r="G37" s="21"/>
      <c r="H37" s="21"/>
      <c r="I37" s="21"/>
      <c r="J37" s="307" t="s">
        <v>306</v>
      </c>
      <c r="K37" s="44"/>
      <c r="L37" s="44"/>
      <c r="M37" s="44"/>
      <c r="N37" s="51"/>
      <c r="O37" s="21"/>
      <c r="P37" s="21"/>
      <c r="Q37" s="4"/>
    </row>
    <row r="38" spans="1:17" ht="14.25">
      <c r="A38" s="4"/>
      <c r="B38" s="52"/>
      <c r="C38" s="52"/>
      <c r="D38" s="52"/>
      <c r="E38" s="52"/>
      <c r="F38" s="52"/>
      <c r="G38" s="52"/>
      <c r="H38" s="52"/>
      <c r="J38" s="44"/>
      <c r="K38" s="44"/>
      <c r="L38" s="44"/>
      <c r="M38" s="44"/>
      <c r="O38" s="52"/>
      <c r="P38" s="52"/>
      <c r="Q38" s="50"/>
    </row>
    <row r="39" spans="1:17" ht="14.25">
      <c r="A39" s="50"/>
      <c r="B39" s="52"/>
      <c r="C39" s="52"/>
      <c r="D39" s="52"/>
      <c r="E39" s="52"/>
      <c r="F39" s="52"/>
      <c r="G39" s="52"/>
      <c r="H39" s="52"/>
      <c r="J39" s="44"/>
      <c r="K39" s="44"/>
      <c r="L39" s="44"/>
      <c r="M39" s="44"/>
      <c r="O39" s="52"/>
      <c r="P39" s="52"/>
      <c r="Q39" s="50"/>
    </row>
    <row r="40" spans="1:17" ht="14.25">
      <c r="A40" s="50"/>
      <c r="B40" s="52"/>
      <c r="C40" s="52"/>
      <c r="D40" s="52"/>
      <c r="E40" s="52"/>
      <c r="F40" s="52"/>
      <c r="G40" s="52"/>
      <c r="H40" s="52"/>
      <c r="J40" s="44"/>
      <c r="K40" s="44"/>
      <c r="L40" s="44"/>
      <c r="M40" s="44"/>
      <c r="O40" s="52"/>
      <c r="P40" s="52"/>
      <c r="Q40" s="50"/>
    </row>
    <row r="41" spans="1:17" ht="14.25">
      <c r="A41" s="50"/>
      <c r="B41" s="52"/>
      <c r="C41" s="52"/>
      <c r="D41" s="52"/>
      <c r="E41" s="52"/>
      <c r="F41" s="52"/>
      <c r="G41" s="52"/>
      <c r="H41" s="52"/>
      <c r="J41" s="44"/>
      <c r="K41" s="44"/>
      <c r="L41" s="44"/>
      <c r="M41" s="44"/>
      <c r="O41" s="52"/>
      <c r="P41" s="52"/>
      <c r="Q41" s="50"/>
    </row>
    <row r="42" spans="1:17" ht="14.25">
      <c r="A42" s="50"/>
      <c r="B42" s="52"/>
      <c r="C42" s="52"/>
      <c r="D42" s="52"/>
      <c r="E42" s="52"/>
      <c r="F42" s="52"/>
      <c r="G42" s="52"/>
      <c r="H42" s="52"/>
      <c r="J42" s="44"/>
      <c r="K42" s="44"/>
      <c r="L42" s="44"/>
      <c r="M42" s="44"/>
      <c r="O42" s="52"/>
      <c r="P42" s="52"/>
      <c r="Q42" s="50"/>
    </row>
    <row r="43" spans="1:17" ht="14.25">
      <c r="A43" s="50"/>
      <c r="B43" s="52"/>
      <c r="C43" s="52"/>
      <c r="D43" s="52"/>
      <c r="E43" s="52"/>
      <c r="F43" s="52"/>
      <c r="G43" s="52"/>
      <c r="H43" s="52"/>
      <c r="J43" s="44"/>
      <c r="K43" s="44"/>
      <c r="L43" s="44"/>
      <c r="M43" s="44"/>
      <c r="O43" s="52"/>
      <c r="P43" s="52"/>
      <c r="Q43" s="50"/>
    </row>
    <row r="44" spans="1:17" ht="14.25">
      <c r="A44" s="50"/>
      <c r="B44" s="52"/>
      <c r="C44" s="52"/>
      <c r="D44" s="52"/>
      <c r="E44" s="52"/>
      <c r="F44" s="52"/>
      <c r="G44" s="52"/>
      <c r="H44" s="52"/>
      <c r="J44" s="44"/>
      <c r="K44" s="44"/>
      <c r="L44" s="44"/>
      <c r="M44" s="44"/>
      <c r="O44" s="52"/>
      <c r="P44" s="52"/>
      <c r="Q44" s="50"/>
    </row>
    <row r="45" spans="1:17" ht="14.25">
      <c r="A45" s="50"/>
      <c r="B45" s="52"/>
      <c r="C45" s="52"/>
      <c r="D45" s="52"/>
      <c r="E45" s="52"/>
      <c r="F45" s="52"/>
      <c r="G45" s="52"/>
      <c r="H45" s="52"/>
      <c r="J45" s="44"/>
      <c r="K45" s="44"/>
      <c r="L45" s="44"/>
      <c r="M45" s="44"/>
      <c r="O45" s="52"/>
      <c r="P45" s="52"/>
      <c r="Q45" s="50"/>
    </row>
    <row r="46" spans="1:17" ht="14.25">
      <c r="A46" s="50"/>
      <c r="B46" s="52"/>
      <c r="C46" s="52"/>
      <c r="D46" s="52"/>
      <c r="E46" s="52"/>
      <c r="F46" s="52"/>
      <c r="G46" s="52"/>
      <c r="H46" s="52"/>
      <c r="J46" s="44"/>
      <c r="K46" s="44"/>
      <c r="L46" s="44"/>
      <c r="M46" s="44"/>
      <c r="O46" s="52"/>
      <c r="P46" s="52"/>
      <c r="Q46" s="50"/>
    </row>
    <row r="47" spans="1:17" ht="14.25">
      <c r="A47" s="50"/>
      <c r="B47" s="52"/>
      <c r="C47" s="52"/>
      <c r="D47" s="52"/>
      <c r="E47" s="52"/>
      <c r="F47" s="52"/>
      <c r="G47" s="52"/>
      <c r="H47" s="52"/>
      <c r="J47" s="44"/>
      <c r="K47" s="44"/>
      <c r="L47" s="44"/>
      <c r="M47" s="44"/>
      <c r="O47" s="52"/>
      <c r="P47" s="52"/>
      <c r="Q47" s="50"/>
    </row>
    <row r="48" spans="1:17" ht="14.25">
      <c r="A48" s="50"/>
      <c r="B48" s="52"/>
      <c r="C48" s="52"/>
      <c r="D48" s="52"/>
      <c r="E48" s="52"/>
      <c r="F48" s="52"/>
      <c r="G48" s="52"/>
      <c r="H48" s="52"/>
      <c r="J48" s="44"/>
      <c r="K48" s="44"/>
      <c r="L48" s="44"/>
      <c r="M48" s="44"/>
      <c r="O48" s="52"/>
      <c r="P48" s="52"/>
      <c r="Q48" s="50"/>
    </row>
    <row r="49" spans="1:17" ht="14.25">
      <c r="A49" s="50"/>
      <c r="B49" s="52"/>
      <c r="C49" s="52"/>
      <c r="D49" s="52"/>
      <c r="E49" s="52"/>
      <c r="F49" s="52"/>
      <c r="G49" s="52"/>
      <c r="H49" s="52"/>
      <c r="J49" s="44"/>
      <c r="K49" s="44"/>
      <c r="L49" s="44"/>
      <c r="M49" s="44"/>
      <c r="O49" s="52"/>
      <c r="P49" s="52"/>
      <c r="Q49" s="50"/>
    </row>
    <row r="50" spans="1:17" ht="14.25">
      <c r="A50" s="50"/>
      <c r="B50" s="52"/>
      <c r="C50" s="52"/>
      <c r="D50" s="52"/>
      <c r="E50" s="52"/>
      <c r="F50" s="52"/>
      <c r="G50" s="52"/>
      <c r="H50" s="52"/>
      <c r="J50" s="44"/>
      <c r="K50" s="44"/>
      <c r="L50" s="44"/>
      <c r="M50" s="44"/>
      <c r="O50" s="52"/>
      <c r="P50" s="52"/>
      <c r="Q50" s="50"/>
    </row>
    <row r="51" spans="1:17" ht="14.25">
      <c r="A51" s="50"/>
      <c r="B51" s="52"/>
      <c r="C51" s="52"/>
      <c r="D51" s="52"/>
      <c r="E51" s="52"/>
      <c r="F51" s="52"/>
      <c r="G51" s="52"/>
      <c r="H51" s="52"/>
      <c r="J51" s="44"/>
      <c r="K51" s="44"/>
      <c r="L51" s="44"/>
      <c r="M51" s="44"/>
      <c r="O51" s="52"/>
      <c r="P51" s="52"/>
      <c r="Q51" s="50"/>
    </row>
    <row r="52" spans="1:17" ht="14.25">
      <c r="A52" s="50"/>
      <c r="B52" s="52"/>
      <c r="C52" s="52"/>
      <c r="D52" s="52"/>
      <c r="E52" s="52"/>
      <c r="F52" s="52"/>
      <c r="G52" s="52"/>
      <c r="H52" s="52"/>
      <c r="J52" s="44"/>
      <c r="K52" s="44"/>
      <c r="L52" s="44"/>
      <c r="M52" s="44"/>
      <c r="O52" s="52"/>
      <c r="P52" s="52"/>
      <c r="Q52" s="50"/>
    </row>
    <row r="53" spans="1:17" ht="14.25">
      <c r="A53" s="50"/>
      <c r="B53" s="52"/>
      <c r="C53" s="52"/>
      <c r="D53" s="52"/>
      <c r="E53" s="52"/>
      <c r="F53" s="52"/>
      <c r="G53" s="52"/>
      <c r="H53" s="52"/>
      <c r="J53" s="44"/>
      <c r="K53" s="44"/>
      <c r="L53" s="44"/>
      <c r="M53" s="44"/>
      <c r="O53" s="52"/>
      <c r="P53" s="52"/>
      <c r="Q53" s="50"/>
    </row>
    <row r="54" spans="1:17" ht="14.25">
      <c r="A54" s="50"/>
      <c r="B54" s="52"/>
      <c r="C54" s="52"/>
      <c r="D54" s="52"/>
      <c r="E54" s="52"/>
      <c r="F54" s="52"/>
      <c r="G54" s="52"/>
      <c r="H54" s="52"/>
      <c r="J54" s="44"/>
      <c r="K54" s="44"/>
      <c r="L54" s="44"/>
      <c r="M54" s="44"/>
      <c r="O54" s="52"/>
      <c r="P54" s="52"/>
      <c r="Q54" s="50"/>
    </row>
    <row r="55" spans="1:17" ht="14.25">
      <c r="A55" s="50"/>
      <c r="B55" s="52"/>
      <c r="C55" s="52"/>
      <c r="D55" s="52"/>
      <c r="E55" s="52"/>
      <c r="F55" s="52"/>
      <c r="G55" s="52"/>
      <c r="H55" s="52"/>
      <c r="J55" s="44"/>
      <c r="K55" s="44"/>
      <c r="L55" s="44"/>
      <c r="M55" s="44"/>
      <c r="O55" s="52"/>
      <c r="P55" s="52"/>
      <c r="Q55" s="50"/>
    </row>
    <row r="56" spans="1:17" ht="14.25">
      <c r="A56" s="50"/>
      <c r="B56" s="52"/>
      <c r="C56" s="52"/>
      <c r="D56" s="52"/>
      <c r="E56" s="52"/>
      <c r="F56" s="52"/>
      <c r="G56" s="52"/>
      <c r="H56" s="52"/>
      <c r="J56" s="44"/>
      <c r="K56" s="44"/>
      <c r="L56" s="44"/>
      <c r="M56" s="44"/>
      <c r="O56" s="52"/>
      <c r="P56" s="52"/>
      <c r="Q56" s="50"/>
    </row>
    <row r="57" spans="1:17" ht="14.25">
      <c r="A57" s="50"/>
      <c r="B57" s="52"/>
      <c r="C57" s="52"/>
      <c r="D57" s="52"/>
      <c r="E57" s="52"/>
      <c r="F57" s="52"/>
      <c r="G57" s="52"/>
      <c r="H57" s="52"/>
      <c r="J57" s="44"/>
      <c r="K57" s="44"/>
      <c r="L57" s="44"/>
      <c r="M57" s="44"/>
      <c r="O57" s="52"/>
      <c r="P57" s="52"/>
      <c r="Q57" s="50"/>
    </row>
    <row r="58" spans="1:17" ht="14.25">
      <c r="A58" s="50"/>
      <c r="B58" s="52"/>
      <c r="C58" s="52"/>
      <c r="D58" s="52"/>
      <c r="E58" s="52"/>
      <c r="F58" s="52"/>
      <c r="G58" s="52"/>
      <c r="H58" s="52"/>
      <c r="J58" s="44"/>
      <c r="K58" s="44"/>
      <c r="L58" s="44"/>
      <c r="M58" s="44"/>
      <c r="O58" s="52"/>
      <c r="P58" s="52"/>
      <c r="Q58" s="50"/>
    </row>
    <row r="59" spans="1:17" ht="14.25">
      <c r="A59" s="50"/>
      <c r="B59" s="52"/>
      <c r="C59" s="52"/>
      <c r="D59" s="52"/>
      <c r="E59" s="52"/>
      <c r="F59" s="52"/>
      <c r="G59" s="52"/>
      <c r="H59" s="52"/>
      <c r="J59" s="44"/>
      <c r="K59" s="44"/>
      <c r="L59" s="44"/>
      <c r="M59" s="44"/>
      <c r="O59" s="52"/>
      <c r="P59" s="52"/>
      <c r="Q59" s="50"/>
    </row>
    <row r="60" spans="1:17" ht="14.25">
      <c r="A60" s="50"/>
      <c r="B60" s="52"/>
      <c r="C60" s="52"/>
      <c r="D60" s="52"/>
      <c r="E60" s="52"/>
      <c r="F60" s="52"/>
      <c r="G60" s="52"/>
      <c r="H60" s="52"/>
      <c r="J60" s="44"/>
      <c r="K60" s="44"/>
      <c r="L60" s="44"/>
      <c r="M60" s="44"/>
      <c r="O60" s="52"/>
      <c r="P60" s="52"/>
      <c r="Q60" s="50"/>
    </row>
    <row r="61" spans="1:17" ht="14.25">
      <c r="A61" s="50"/>
      <c r="B61" s="52"/>
      <c r="C61" s="52"/>
      <c r="D61" s="52"/>
      <c r="E61" s="52"/>
      <c r="F61" s="52"/>
      <c r="G61" s="52"/>
      <c r="H61" s="52"/>
      <c r="J61" s="44"/>
      <c r="K61" s="44"/>
      <c r="L61" s="44"/>
      <c r="M61" s="44"/>
      <c r="O61" s="52"/>
      <c r="P61" s="52"/>
      <c r="Q61" s="50"/>
    </row>
    <row r="62" spans="1:17" ht="14.25">
      <c r="A62" s="50"/>
      <c r="B62" s="52"/>
      <c r="C62" s="52"/>
      <c r="D62" s="52"/>
      <c r="E62" s="52"/>
      <c r="F62" s="52"/>
      <c r="G62" s="52"/>
      <c r="H62" s="52"/>
      <c r="J62" s="44"/>
      <c r="K62" s="44"/>
      <c r="L62" s="44"/>
      <c r="M62" s="44"/>
      <c r="O62" s="52"/>
      <c r="P62" s="52"/>
      <c r="Q62" s="50"/>
    </row>
    <row r="63" spans="1:17" ht="14.25">
      <c r="A63" s="50"/>
      <c r="B63" s="52"/>
      <c r="C63" s="52"/>
      <c r="D63" s="52"/>
      <c r="E63" s="52"/>
      <c r="F63" s="52"/>
      <c r="G63" s="52"/>
      <c r="H63" s="52"/>
      <c r="J63" s="44"/>
      <c r="K63" s="44"/>
      <c r="L63" s="44"/>
      <c r="M63" s="44"/>
      <c r="O63" s="52"/>
      <c r="P63" s="52"/>
      <c r="Q63" s="50"/>
    </row>
    <row r="64" spans="1:17" ht="14.25">
      <c r="A64" s="50"/>
      <c r="B64" s="52"/>
      <c r="C64" s="52"/>
      <c r="D64" s="52"/>
      <c r="E64" s="52"/>
      <c r="F64" s="52"/>
      <c r="G64" s="52"/>
      <c r="H64" s="52"/>
      <c r="O64" s="52"/>
      <c r="P64" s="52"/>
      <c r="Q64" s="50"/>
    </row>
    <row r="65" spans="1:17" ht="14.25">
      <c r="A65" s="50"/>
      <c r="B65" s="52"/>
      <c r="C65" s="52"/>
      <c r="D65" s="52"/>
      <c r="E65" s="52"/>
      <c r="F65" s="52"/>
      <c r="G65" s="52"/>
      <c r="H65" s="52"/>
      <c r="O65" s="52"/>
      <c r="P65" s="52"/>
      <c r="Q65" s="50"/>
    </row>
    <row r="66" spans="1:17" ht="14.25">
      <c r="A66" s="50"/>
      <c r="B66" s="52"/>
      <c r="C66" s="52"/>
      <c r="D66" s="52"/>
      <c r="E66" s="52"/>
      <c r="F66" s="52"/>
      <c r="G66" s="52"/>
      <c r="H66" s="52"/>
      <c r="O66" s="52"/>
      <c r="P66" s="52"/>
      <c r="Q66" s="50"/>
    </row>
    <row r="67" spans="1:17" ht="14.25">
      <c r="A67" s="50"/>
      <c r="B67" s="52"/>
      <c r="C67" s="52"/>
      <c r="D67" s="52"/>
      <c r="E67" s="52"/>
      <c r="F67" s="52"/>
      <c r="G67" s="52"/>
      <c r="H67" s="52"/>
      <c r="O67" s="52"/>
      <c r="P67" s="52"/>
      <c r="Q67" s="50"/>
    </row>
    <row r="68" spans="1:17" ht="14.25">
      <c r="A68" s="50"/>
      <c r="B68" s="52"/>
      <c r="C68" s="52"/>
      <c r="D68" s="52"/>
      <c r="E68" s="52"/>
      <c r="F68" s="52"/>
      <c r="G68" s="52"/>
      <c r="H68" s="52"/>
      <c r="O68" s="52"/>
      <c r="P68" s="52"/>
      <c r="Q68" s="50"/>
    </row>
    <row r="69" spans="1:17" ht="14.25">
      <c r="A69" s="50"/>
      <c r="B69" s="52"/>
      <c r="C69" s="52"/>
      <c r="D69" s="52"/>
      <c r="E69" s="52"/>
      <c r="F69" s="52"/>
      <c r="G69" s="52"/>
      <c r="H69" s="52"/>
      <c r="O69" s="52"/>
      <c r="P69" s="52"/>
      <c r="Q69" s="50"/>
    </row>
    <row r="70" spans="1:17" ht="14.25">
      <c r="A70" s="50"/>
      <c r="B70" s="52"/>
      <c r="C70" s="52"/>
      <c r="D70" s="52"/>
      <c r="E70" s="52"/>
      <c r="F70" s="52"/>
      <c r="G70" s="52"/>
      <c r="H70" s="52"/>
      <c r="O70" s="52"/>
      <c r="P70" s="52"/>
      <c r="Q70" s="50"/>
    </row>
    <row r="71" spans="1:17" ht="14.25">
      <c r="A71" s="50"/>
      <c r="B71" s="52"/>
      <c r="C71" s="52"/>
      <c r="D71" s="52"/>
      <c r="E71" s="52"/>
      <c r="F71" s="52"/>
      <c r="G71" s="52"/>
      <c r="H71" s="52"/>
      <c r="O71" s="52"/>
      <c r="P71" s="52"/>
      <c r="Q71" s="50"/>
    </row>
    <row r="72" spans="1:17" ht="14.25">
      <c r="A72" s="50"/>
      <c r="B72" s="52"/>
      <c r="C72" s="52"/>
      <c r="D72" s="52"/>
      <c r="E72" s="52"/>
      <c r="F72" s="52"/>
      <c r="G72" s="52"/>
      <c r="H72" s="52"/>
      <c r="O72" s="52"/>
      <c r="P72" s="52"/>
      <c r="Q72" s="50"/>
    </row>
    <row r="73" spans="1:17" ht="14.25">
      <c r="A73" s="50"/>
      <c r="B73" s="52"/>
      <c r="C73" s="52"/>
      <c r="D73" s="52"/>
      <c r="E73" s="52"/>
      <c r="F73" s="52"/>
      <c r="G73" s="52"/>
      <c r="H73" s="52"/>
      <c r="O73" s="52"/>
      <c r="P73" s="52"/>
      <c r="Q73" s="50"/>
    </row>
    <row r="74" spans="1:17" ht="14.25">
      <c r="A74" s="50"/>
      <c r="B74" s="52"/>
      <c r="C74" s="52"/>
      <c r="D74" s="52"/>
      <c r="E74" s="52"/>
      <c r="F74" s="52"/>
      <c r="G74" s="52"/>
      <c r="H74" s="52"/>
      <c r="O74" s="52"/>
      <c r="P74" s="52"/>
      <c r="Q74" s="50"/>
    </row>
    <row r="75" spans="1:17" ht="14.25">
      <c r="A75" s="50"/>
      <c r="B75" s="52"/>
      <c r="C75" s="52"/>
      <c r="D75" s="52"/>
      <c r="E75" s="52"/>
      <c r="F75" s="52"/>
      <c r="G75" s="52"/>
      <c r="H75" s="52"/>
      <c r="O75" s="52"/>
      <c r="P75" s="52"/>
      <c r="Q75" s="50"/>
    </row>
    <row r="76" spans="1:17" ht="14.25">
      <c r="A76" s="50"/>
      <c r="B76" s="52"/>
      <c r="C76" s="52"/>
      <c r="D76" s="52"/>
      <c r="E76" s="52"/>
      <c r="F76" s="52"/>
      <c r="G76" s="52"/>
      <c r="H76" s="52"/>
      <c r="O76" s="52"/>
      <c r="P76" s="52"/>
      <c r="Q76" s="50"/>
    </row>
    <row r="77" spans="1:17" ht="14.25">
      <c r="A77" s="50"/>
      <c r="B77" s="52"/>
      <c r="C77" s="52"/>
      <c r="D77" s="52"/>
      <c r="E77" s="52"/>
      <c r="F77" s="52"/>
      <c r="G77" s="52"/>
      <c r="H77" s="52"/>
      <c r="O77" s="52"/>
      <c r="P77" s="52"/>
      <c r="Q77" s="50"/>
    </row>
    <row r="78" spans="1:17" ht="14.25">
      <c r="A78" s="50"/>
      <c r="B78" s="52"/>
      <c r="C78" s="52"/>
      <c r="D78" s="52"/>
      <c r="E78" s="52"/>
      <c r="F78" s="52"/>
      <c r="G78" s="52"/>
      <c r="H78" s="52"/>
      <c r="O78" s="52"/>
      <c r="P78" s="52"/>
      <c r="Q78" s="50"/>
    </row>
    <row r="79" spans="1:17" ht="14.25">
      <c r="A79" s="50"/>
      <c r="B79" s="52"/>
      <c r="C79" s="52"/>
      <c r="D79" s="52"/>
      <c r="E79" s="52"/>
      <c r="F79" s="52"/>
      <c r="G79" s="52"/>
      <c r="H79" s="52"/>
      <c r="O79" s="52"/>
      <c r="P79" s="52"/>
      <c r="Q79" s="50"/>
    </row>
    <row r="80" spans="1:17" ht="14.25">
      <c r="A80" s="50"/>
      <c r="B80" s="52"/>
      <c r="C80" s="52"/>
      <c r="D80" s="52"/>
      <c r="E80" s="52"/>
      <c r="F80" s="52"/>
      <c r="G80" s="52"/>
      <c r="H80" s="52"/>
      <c r="O80" s="52"/>
      <c r="P80" s="52"/>
      <c r="Q80" s="50"/>
    </row>
    <row r="81" spans="1:17" ht="14.25">
      <c r="A81" s="50"/>
      <c r="B81" s="52"/>
      <c r="C81" s="52"/>
      <c r="D81" s="52"/>
      <c r="E81" s="52"/>
      <c r="F81" s="52"/>
      <c r="G81" s="52"/>
      <c r="H81" s="52"/>
      <c r="O81" s="52"/>
      <c r="P81" s="52"/>
      <c r="Q81" s="50"/>
    </row>
    <row r="82" spans="1:17" ht="14.25">
      <c r="A82" s="50"/>
      <c r="B82" s="52"/>
      <c r="C82" s="52"/>
      <c r="D82" s="52"/>
      <c r="E82" s="52"/>
      <c r="F82" s="52"/>
      <c r="G82" s="52"/>
      <c r="H82" s="52"/>
      <c r="O82" s="52"/>
      <c r="P82" s="52"/>
      <c r="Q82" s="50"/>
    </row>
    <row r="83" spans="1:17" ht="14.25">
      <c r="A83" s="50"/>
      <c r="B83" s="52"/>
      <c r="C83" s="52"/>
      <c r="D83" s="52"/>
      <c r="E83" s="52"/>
      <c r="F83" s="52"/>
      <c r="G83" s="52"/>
      <c r="H83" s="52"/>
      <c r="O83" s="52"/>
      <c r="P83" s="52"/>
      <c r="Q83" s="50"/>
    </row>
    <row r="84" spans="1:17" ht="14.25">
      <c r="A84" s="50"/>
      <c r="B84" s="52"/>
      <c r="C84" s="52"/>
      <c r="D84" s="52"/>
      <c r="E84" s="52"/>
      <c r="F84" s="52"/>
      <c r="G84" s="52"/>
      <c r="H84" s="52"/>
      <c r="O84" s="52"/>
      <c r="P84" s="52"/>
      <c r="Q84" s="50"/>
    </row>
    <row r="85" spans="1:17" ht="14.25">
      <c r="A85" s="50"/>
      <c r="B85" s="52"/>
      <c r="C85" s="52"/>
      <c r="D85" s="52"/>
      <c r="E85" s="52"/>
      <c r="F85" s="52"/>
      <c r="G85" s="52"/>
      <c r="H85" s="52"/>
      <c r="O85" s="52"/>
      <c r="P85" s="52"/>
      <c r="Q85" s="50"/>
    </row>
    <row r="86" spans="1:17" ht="14.25">
      <c r="A86" s="50"/>
      <c r="B86" s="52"/>
      <c r="C86" s="52"/>
      <c r="D86" s="52"/>
      <c r="E86" s="52"/>
      <c r="F86" s="52"/>
      <c r="G86" s="52"/>
      <c r="H86" s="52"/>
      <c r="O86" s="52"/>
      <c r="P86" s="52"/>
      <c r="Q86" s="50"/>
    </row>
    <row r="87" spans="1:17" ht="14.25">
      <c r="A87" s="50"/>
      <c r="B87" s="52"/>
      <c r="C87" s="52"/>
      <c r="D87" s="52"/>
      <c r="E87" s="52"/>
      <c r="F87" s="52"/>
      <c r="G87" s="52"/>
      <c r="H87" s="52"/>
      <c r="O87" s="52"/>
      <c r="P87" s="52"/>
      <c r="Q87" s="50"/>
    </row>
    <row r="88" spans="1:17" ht="14.25">
      <c r="A88" s="50"/>
      <c r="B88" s="52"/>
      <c r="C88" s="52"/>
      <c r="D88" s="52"/>
      <c r="E88" s="52"/>
      <c r="F88" s="52"/>
      <c r="G88" s="52"/>
      <c r="H88" s="52"/>
      <c r="O88" s="52"/>
      <c r="P88" s="52"/>
      <c r="Q88" s="50"/>
    </row>
    <row r="89" spans="1:17" ht="14.25">
      <c r="A89" s="50"/>
      <c r="B89" s="52"/>
      <c r="C89" s="52"/>
      <c r="D89" s="52"/>
      <c r="E89" s="52"/>
      <c r="F89" s="52"/>
      <c r="G89" s="52"/>
      <c r="H89" s="52"/>
      <c r="O89" s="52"/>
      <c r="P89" s="52"/>
      <c r="Q89" s="50"/>
    </row>
    <row r="90" spans="1:17" ht="14.25">
      <c r="A90" s="50"/>
      <c r="B90" s="52"/>
      <c r="C90" s="52"/>
      <c r="D90" s="52"/>
      <c r="E90" s="52"/>
      <c r="F90" s="52"/>
      <c r="G90" s="52"/>
      <c r="H90" s="52"/>
      <c r="O90" s="52"/>
      <c r="P90" s="52"/>
      <c r="Q90" s="50"/>
    </row>
    <row r="91" spans="1:17" ht="14.25">
      <c r="A91" s="50"/>
      <c r="B91" s="52"/>
      <c r="C91" s="52"/>
      <c r="D91" s="52"/>
      <c r="E91" s="52"/>
      <c r="F91" s="52"/>
      <c r="G91" s="52"/>
      <c r="H91" s="52"/>
      <c r="O91" s="52"/>
      <c r="P91" s="52"/>
      <c r="Q91" s="50"/>
    </row>
    <row r="92" spans="1:17" ht="14.25">
      <c r="A92" s="50"/>
      <c r="B92" s="52"/>
      <c r="C92" s="52"/>
      <c r="D92" s="52"/>
      <c r="E92" s="52"/>
      <c r="F92" s="52"/>
      <c r="G92" s="52"/>
      <c r="H92" s="52"/>
      <c r="O92" s="52"/>
      <c r="P92" s="52"/>
      <c r="Q92" s="50"/>
    </row>
    <row r="93" spans="1:17" ht="14.25">
      <c r="A93" s="50"/>
      <c r="B93" s="52"/>
      <c r="C93" s="52"/>
      <c r="D93" s="52"/>
      <c r="E93" s="52"/>
      <c r="F93" s="52"/>
      <c r="G93" s="52"/>
      <c r="H93" s="52"/>
      <c r="O93" s="52"/>
      <c r="P93" s="52"/>
      <c r="Q93" s="50"/>
    </row>
    <row r="94" spans="1:17" ht="14.25">
      <c r="A94" s="50"/>
      <c r="B94" s="52"/>
      <c r="C94" s="52"/>
      <c r="D94" s="52"/>
      <c r="E94" s="52"/>
      <c r="F94" s="52"/>
      <c r="G94" s="52"/>
      <c r="H94" s="52"/>
      <c r="O94" s="52"/>
      <c r="P94" s="52"/>
      <c r="Q94" s="50"/>
    </row>
    <row r="95" spans="1:17" ht="14.25">
      <c r="A95" s="50"/>
      <c r="B95" s="52"/>
      <c r="C95" s="52"/>
      <c r="D95" s="52"/>
      <c r="E95" s="52"/>
      <c r="F95" s="52"/>
      <c r="G95" s="52"/>
      <c r="H95" s="52"/>
      <c r="O95" s="52"/>
      <c r="P95" s="52"/>
      <c r="Q95" s="50"/>
    </row>
    <row r="96" spans="1:17" ht="14.25">
      <c r="A96" s="50"/>
      <c r="B96" s="52"/>
      <c r="C96" s="52"/>
      <c r="D96" s="52"/>
      <c r="E96" s="52"/>
      <c r="F96" s="52"/>
      <c r="G96" s="52"/>
      <c r="H96" s="52"/>
      <c r="O96" s="52"/>
      <c r="P96" s="52"/>
      <c r="Q96" s="50"/>
    </row>
    <row r="97" spans="1:17" ht="14.25">
      <c r="A97" s="50"/>
      <c r="B97" s="52"/>
      <c r="C97" s="52"/>
      <c r="D97" s="52"/>
      <c r="E97" s="52"/>
      <c r="F97" s="52"/>
      <c r="G97" s="52"/>
      <c r="H97" s="52"/>
      <c r="O97" s="52"/>
      <c r="P97" s="52"/>
      <c r="Q97" s="50"/>
    </row>
    <row r="98" spans="1:17" ht="14.25">
      <c r="A98" s="50"/>
      <c r="B98" s="52"/>
      <c r="C98" s="52"/>
      <c r="D98" s="52"/>
      <c r="E98" s="52"/>
      <c r="F98" s="52"/>
      <c r="G98" s="52"/>
      <c r="H98" s="52"/>
      <c r="O98" s="52"/>
      <c r="P98" s="52"/>
      <c r="Q98" s="50"/>
    </row>
    <row r="99" spans="1:17" ht="14.25">
      <c r="A99" s="50"/>
      <c r="B99" s="52"/>
      <c r="C99" s="52"/>
      <c r="D99" s="52"/>
      <c r="E99" s="52"/>
      <c r="F99" s="52"/>
      <c r="G99" s="52"/>
      <c r="H99" s="52"/>
      <c r="O99" s="52"/>
      <c r="P99" s="52"/>
      <c r="Q99" s="50"/>
    </row>
    <row r="100" spans="1:17" ht="14.25">
      <c r="A100" s="50"/>
      <c r="B100" s="52"/>
      <c r="C100" s="52"/>
      <c r="D100" s="52"/>
      <c r="E100" s="52"/>
      <c r="F100" s="52"/>
      <c r="G100" s="52"/>
      <c r="H100" s="52"/>
      <c r="O100" s="52"/>
      <c r="P100" s="52"/>
      <c r="Q100" s="50"/>
    </row>
    <row r="101" spans="1:17" ht="14.25">
      <c r="A101" s="50"/>
      <c r="B101" s="52"/>
      <c r="C101" s="52"/>
      <c r="D101" s="52"/>
      <c r="E101" s="52"/>
      <c r="F101" s="52"/>
      <c r="G101" s="52"/>
      <c r="H101" s="52"/>
      <c r="O101" s="52"/>
      <c r="P101" s="52"/>
      <c r="Q101" s="50"/>
    </row>
    <row r="102" spans="1:17" ht="14.25">
      <c r="A102" s="50"/>
      <c r="B102" s="52"/>
      <c r="C102" s="52"/>
      <c r="D102" s="52"/>
      <c r="E102" s="52"/>
      <c r="F102" s="52"/>
      <c r="G102" s="52"/>
      <c r="H102" s="52"/>
      <c r="O102" s="52"/>
      <c r="P102" s="52"/>
      <c r="Q102" s="50"/>
    </row>
    <row r="103" spans="1:17" ht="14.25">
      <c r="A103" s="50"/>
      <c r="B103" s="52"/>
      <c r="C103" s="52"/>
      <c r="D103" s="52"/>
      <c r="E103" s="52"/>
      <c r="F103" s="52"/>
      <c r="G103" s="52"/>
      <c r="H103" s="52"/>
      <c r="O103" s="52"/>
      <c r="P103" s="52"/>
      <c r="Q103" s="50"/>
    </row>
    <row r="104" spans="1:17" ht="14.25">
      <c r="A104" s="50"/>
      <c r="B104" s="52"/>
      <c r="C104" s="52"/>
      <c r="D104" s="52"/>
      <c r="E104" s="52"/>
      <c r="F104" s="52"/>
      <c r="G104" s="52"/>
      <c r="H104" s="52"/>
      <c r="O104" s="52"/>
      <c r="P104" s="52"/>
      <c r="Q104" s="50"/>
    </row>
    <row r="105" spans="1:17" ht="14.25">
      <c r="A105" s="50"/>
      <c r="B105" s="52"/>
      <c r="C105" s="52"/>
      <c r="D105" s="52"/>
      <c r="E105" s="52"/>
      <c r="F105" s="52"/>
      <c r="G105" s="52"/>
      <c r="H105" s="52"/>
      <c r="O105" s="52"/>
      <c r="P105" s="52"/>
      <c r="Q105" s="50"/>
    </row>
    <row r="106" spans="1:17" ht="14.25">
      <c r="A106" s="50"/>
      <c r="B106" s="52"/>
      <c r="C106" s="52"/>
      <c r="D106" s="52"/>
      <c r="E106" s="52"/>
      <c r="F106" s="52"/>
      <c r="G106" s="52"/>
      <c r="H106" s="52"/>
      <c r="O106" s="52"/>
      <c r="P106" s="52"/>
      <c r="Q106" s="50"/>
    </row>
    <row r="107" spans="1:17" ht="14.25">
      <c r="A107" s="50"/>
      <c r="B107" s="52"/>
      <c r="C107" s="52"/>
      <c r="D107" s="52"/>
      <c r="E107" s="52"/>
      <c r="F107" s="52"/>
      <c r="G107" s="52"/>
      <c r="H107" s="52"/>
      <c r="O107" s="52"/>
      <c r="P107" s="52"/>
      <c r="Q107" s="50"/>
    </row>
    <row r="108" spans="1:17" ht="14.25">
      <c r="A108" s="50"/>
      <c r="B108" s="52"/>
      <c r="C108" s="52"/>
      <c r="D108" s="52"/>
      <c r="E108" s="52"/>
      <c r="F108" s="52"/>
      <c r="G108" s="52"/>
      <c r="H108" s="52"/>
      <c r="O108" s="52"/>
      <c r="P108" s="52"/>
      <c r="Q108" s="50"/>
    </row>
    <row r="109" spans="1:17" ht="14.25">
      <c r="A109" s="50"/>
      <c r="B109" s="52"/>
      <c r="C109" s="52"/>
      <c r="D109" s="52"/>
      <c r="E109" s="52"/>
      <c r="F109" s="52"/>
      <c r="G109" s="52"/>
      <c r="H109" s="52"/>
      <c r="O109" s="52"/>
      <c r="P109" s="52"/>
      <c r="Q109" s="50"/>
    </row>
    <row r="110" spans="1:17" ht="14.25">
      <c r="A110" s="50"/>
      <c r="B110" s="52"/>
      <c r="C110" s="52"/>
      <c r="D110" s="52"/>
      <c r="E110" s="52"/>
      <c r="F110" s="52"/>
      <c r="G110" s="52"/>
      <c r="H110" s="52"/>
      <c r="O110" s="52"/>
      <c r="P110" s="52"/>
      <c r="Q110" s="50"/>
    </row>
    <row r="111" spans="1:17" ht="14.25">
      <c r="A111" s="50"/>
      <c r="B111" s="52"/>
      <c r="C111" s="52"/>
      <c r="D111" s="52"/>
      <c r="E111" s="52"/>
      <c r="F111" s="52"/>
      <c r="G111" s="52"/>
      <c r="H111" s="52"/>
      <c r="O111" s="52"/>
      <c r="P111" s="52"/>
      <c r="Q111" s="50"/>
    </row>
    <row r="112" spans="1:17" ht="14.25">
      <c r="A112" s="50"/>
      <c r="B112" s="52"/>
      <c r="C112" s="52"/>
      <c r="D112" s="52"/>
      <c r="E112" s="52"/>
      <c r="F112" s="52"/>
      <c r="G112" s="52"/>
      <c r="H112" s="52"/>
      <c r="O112" s="52"/>
      <c r="P112" s="52"/>
      <c r="Q112" s="50"/>
    </row>
  </sheetData>
  <sheetProtection/>
  <mergeCells count="18">
    <mergeCell ref="A6:A8"/>
    <mergeCell ref="Q6:Q8"/>
    <mergeCell ref="C6:C8"/>
    <mergeCell ref="D6:D8"/>
    <mergeCell ref="B6:B8"/>
    <mergeCell ref="E6:E8"/>
    <mergeCell ref="F6:F8"/>
    <mergeCell ref="G6:G8"/>
    <mergeCell ref="H6:H8"/>
    <mergeCell ref="I6:I8"/>
    <mergeCell ref="J6:J8"/>
    <mergeCell ref="K6:K8"/>
    <mergeCell ref="P6:P8"/>
    <mergeCell ref="J3:Q3"/>
    <mergeCell ref="L6:L8"/>
    <mergeCell ref="M6:M8"/>
    <mergeCell ref="N6:N8"/>
    <mergeCell ref="O6:O8"/>
  </mergeCells>
  <printOptions/>
  <pageMargins left="0.984251968503937" right="0.984251968503937" top="0.5905511811023623" bottom="0.5905511811023623" header="0" footer="0"/>
  <pageSetup horizontalDpi="600" verticalDpi="600" orientation="portrait" paperSize="9" scale="9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57"/>
  <sheetViews>
    <sheetView view="pageBreakPreview" zoomScale="112" zoomScaleSheetLayoutView="112" zoomScalePageLayoutView="0" workbookViewId="0" topLeftCell="A27">
      <selection activeCell="A28" sqref="A28:IV28"/>
    </sheetView>
  </sheetViews>
  <sheetFormatPr defaultColWidth="7.99609375" defaultRowHeight="13.5"/>
  <cols>
    <col min="1" max="1" width="12.6640625" style="61" customWidth="1"/>
    <col min="2" max="3" width="12.99609375" style="65" customWidth="1"/>
    <col min="4" max="4" width="12.99609375" style="60" customWidth="1"/>
    <col min="5" max="5" width="13.4453125" style="61" customWidth="1"/>
    <col min="6" max="6" width="12.99609375" style="56" customWidth="1"/>
    <col min="7" max="7" width="12.99609375" style="64" customWidth="1"/>
    <col min="8" max="8" width="12.99609375" style="57" customWidth="1"/>
    <col min="9" max="10" width="13.4453125" style="66" customWidth="1"/>
    <col min="11" max="11" width="18.10546875" style="64" customWidth="1"/>
    <col min="12" max="14" width="0.671875" style="57" customWidth="1"/>
    <col min="15" max="16384" width="7.99609375" style="57" customWidth="1"/>
  </cols>
  <sheetData>
    <row r="1" spans="1:11" s="99" customFormat="1" ht="11.25">
      <c r="A1" s="84" t="s">
        <v>104</v>
      </c>
      <c r="B1" s="96"/>
      <c r="C1" s="96"/>
      <c r="D1" s="97"/>
      <c r="E1" s="98"/>
      <c r="G1" s="100"/>
      <c r="I1" s="101"/>
      <c r="J1" s="101"/>
      <c r="K1" s="102" t="s">
        <v>51</v>
      </c>
    </row>
    <row r="2" spans="1:11" s="145" customFormat="1" ht="11.25" customHeight="1">
      <c r="A2" s="141"/>
      <c r="B2" s="142"/>
      <c r="C2" s="142"/>
      <c r="D2" s="143"/>
      <c r="E2" s="144"/>
      <c r="G2" s="141"/>
      <c r="I2" s="146"/>
      <c r="J2" s="146"/>
      <c r="K2" s="141"/>
    </row>
    <row r="3" spans="1:11" s="175" customFormat="1" ht="26.25" customHeight="1">
      <c r="A3" s="172" t="s">
        <v>345</v>
      </c>
      <c r="B3" s="173"/>
      <c r="C3" s="173"/>
      <c r="D3" s="173"/>
      <c r="E3" s="172"/>
      <c r="F3" s="174" t="s">
        <v>75</v>
      </c>
      <c r="G3" s="174"/>
      <c r="H3" s="174"/>
      <c r="I3" s="174"/>
      <c r="J3" s="174"/>
      <c r="K3" s="174"/>
    </row>
    <row r="4" spans="1:11" s="217" customFormat="1" ht="12.75">
      <c r="A4" s="214"/>
      <c r="B4" s="215"/>
      <c r="C4" s="215"/>
      <c r="D4" s="215"/>
      <c r="E4" s="214"/>
      <c r="F4" s="216"/>
      <c r="G4" s="216"/>
      <c r="H4" s="216"/>
      <c r="I4" s="216"/>
      <c r="J4" s="216"/>
      <c r="K4" s="216"/>
    </row>
    <row r="5" spans="1:11" s="217" customFormat="1" ht="13.5" thickBot="1">
      <c r="A5" s="217" t="s">
        <v>113</v>
      </c>
      <c r="B5" s="289"/>
      <c r="C5" s="289"/>
      <c r="D5" s="290"/>
      <c r="E5" s="216"/>
      <c r="I5" s="216"/>
      <c r="J5" s="216"/>
      <c r="K5" s="291" t="s">
        <v>52</v>
      </c>
    </row>
    <row r="6" spans="1:11" s="217" customFormat="1" ht="14.25" customHeight="1">
      <c r="A6" s="1065" t="s">
        <v>350</v>
      </c>
      <c r="B6" s="1062" t="s">
        <v>351</v>
      </c>
      <c r="C6" s="1063"/>
      <c r="D6" s="1063"/>
      <c r="E6" s="1064"/>
      <c r="F6" s="481" t="s">
        <v>352</v>
      </c>
      <c r="G6" s="482"/>
      <c r="H6" s="482"/>
      <c r="I6" s="482"/>
      <c r="J6" s="483" t="s">
        <v>353</v>
      </c>
      <c r="K6" s="1068" t="s">
        <v>22</v>
      </c>
    </row>
    <row r="7" spans="1:11" s="217" customFormat="1" ht="14.25" customHeight="1">
      <c r="A7" s="1066"/>
      <c r="B7" s="484" t="s">
        <v>354</v>
      </c>
      <c r="C7" s="485"/>
      <c r="D7" s="485"/>
      <c r="E7" s="486" t="s">
        <v>355</v>
      </c>
      <c r="F7" s="487" t="s">
        <v>354</v>
      </c>
      <c r="G7" s="488"/>
      <c r="H7" s="489"/>
      <c r="I7" s="486" t="s">
        <v>356</v>
      </c>
      <c r="J7" s="490" t="s">
        <v>357</v>
      </c>
      <c r="K7" s="1069"/>
    </row>
    <row r="8" spans="1:11" s="217" customFormat="1" ht="14.25" customHeight="1">
      <c r="A8" s="1066" t="s">
        <v>358</v>
      </c>
      <c r="B8" s="487"/>
      <c r="C8" s="491" t="s">
        <v>359</v>
      </c>
      <c r="D8" s="492" t="s">
        <v>360</v>
      </c>
      <c r="E8" s="493" t="s">
        <v>346</v>
      </c>
      <c r="F8" s="494"/>
      <c r="G8" s="495" t="s">
        <v>361</v>
      </c>
      <c r="H8" s="492" t="s">
        <v>360</v>
      </c>
      <c r="I8" s="493" t="s">
        <v>346</v>
      </c>
      <c r="J8" s="1071" t="s">
        <v>349</v>
      </c>
      <c r="K8" s="1069" t="s">
        <v>205</v>
      </c>
    </row>
    <row r="9" spans="1:11" s="217" customFormat="1" ht="14.25" customHeight="1">
      <c r="A9" s="1067"/>
      <c r="B9" s="496"/>
      <c r="C9" s="497" t="s">
        <v>21</v>
      </c>
      <c r="D9" s="498" t="s">
        <v>348</v>
      </c>
      <c r="E9" s="499" t="s">
        <v>347</v>
      </c>
      <c r="F9" s="496"/>
      <c r="G9" s="489" t="s">
        <v>21</v>
      </c>
      <c r="H9" s="498" t="s">
        <v>348</v>
      </c>
      <c r="I9" s="499" t="s">
        <v>347</v>
      </c>
      <c r="J9" s="1072"/>
      <c r="K9" s="1070"/>
    </row>
    <row r="10" spans="1:11" s="284" customFormat="1" ht="22.5" customHeight="1" hidden="1">
      <c r="A10" s="500" t="s">
        <v>362</v>
      </c>
      <c r="B10" s="501">
        <f>SUM(C10:D10)</f>
        <v>27365</v>
      </c>
      <c r="C10" s="426">
        <v>0</v>
      </c>
      <c r="D10" s="502">
        <v>27365</v>
      </c>
      <c r="E10" s="503" t="e">
        <f>B10/#REF!*100</f>
        <v>#REF!</v>
      </c>
      <c r="F10" s="504">
        <f>SUM(G10:H10)</f>
        <v>25331</v>
      </c>
      <c r="G10" s="426">
        <v>0</v>
      </c>
      <c r="H10" s="502">
        <v>25331</v>
      </c>
      <c r="I10" s="503" t="e">
        <f>F10/#REF!*100</f>
        <v>#REF!</v>
      </c>
      <c r="J10" s="448">
        <f aca="true" t="shared" si="0" ref="J10:J20">(F10/B10)*100</f>
        <v>92.567147816554</v>
      </c>
      <c r="K10" s="505" t="s">
        <v>206</v>
      </c>
    </row>
    <row r="11" spans="1:11" s="284" customFormat="1" ht="22.5" customHeight="1" hidden="1">
      <c r="A11" s="500" t="s">
        <v>363</v>
      </c>
      <c r="B11" s="501">
        <f aca="true" t="shared" si="1" ref="B11:B23">SUM(C11:D11)</f>
        <v>29894</v>
      </c>
      <c r="C11" s="426">
        <v>0</v>
      </c>
      <c r="D11" s="502">
        <v>29894</v>
      </c>
      <c r="E11" s="503" t="e">
        <f>B11/#REF!*100</f>
        <v>#REF!</v>
      </c>
      <c r="F11" s="504">
        <f aca="true" t="shared" si="2" ref="F11:F23">SUM(G11:H11)</f>
        <v>16123</v>
      </c>
      <c r="G11" s="426">
        <v>0</v>
      </c>
      <c r="H11" s="502">
        <v>16123</v>
      </c>
      <c r="I11" s="503" t="e">
        <f>F11/#REF!*100</f>
        <v>#REF!</v>
      </c>
      <c r="J11" s="448">
        <f t="shared" si="0"/>
        <v>53.93389977921991</v>
      </c>
      <c r="K11" s="505" t="s">
        <v>207</v>
      </c>
    </row>
    <row r="12" spans="1:11" s="284" customFormat="1" ht="22.5" customHeight="1" hidden="1">
      <c r="A12" s="500" t="s">
        <v>364</v>
      </c>
      <c r="B12" s="501">
        <f t="shared" si="1"/>
        <v>5712</v>
      </c>
      <c r="C12" s="426">
        <v>0</v>
      </c>
      <c r="D12" s="502">
        <v>5712</v>
      </c>
      <c r="E12" s="503" t="e">
        <f>B12/#REF!*100</f>
        <v>#REF!</v>
      </c>
      <c r="F12" s="504">
        <f t="shared" si="2"/>
        <v>5678</v>
      </c>
      <c r="G12" s="426">
        <v>0</v>
      </c>
      <c r="H12" s="502">
        <v>5678</v>
      </c>
      <c r="I12" s="503" t="e">
        <f>F12/#REF!*100</f>
        <v>#REF!</v>
      </c>
      <c r="J12" s="448">
        <f t="shared" si="0"/>
        <v>99.40476190476191</v>
      </c>
      <c r="K12" s="505" t="s">
        <v>208</v>
      </c>
    </row>
    <row r="13" spans="1:11" s="284" customFormat="1" ht="22.5" customHeight="1" hidden="1">
      <c r="A13" s="500" t="s">
        <v>365</v>
      </c>
      <c r="B13" s="501">
        <f t="shared" si="1"/>
        <v>55281</v>
      </c>
      <c r="C13" s="426">
        <v>0</v>
      </c>
      <c r="D13" s="502">
        <v>55281</v>
      </c>
      <c r="E13" s="503" t="e">
        <f>B13/#REF!*100</f>
        <v>#REF!</v>
      </c>
      <c r="F13" s="504">
        <f t="shared" si="2"/>
        <v>37970</v>
      </c>
      <c r="G13" s="426">
        <v>0</v>
      </c>
      <c r="H13" s="502">
        <v>37970</v>
      </c>
      <c r="I13" s="503" t="e">
        <f>F13/#REF!*100</f>
        <v>#REF!</v>
      </c>
      <c r="J13" s="448">
        <f t="shared" si="0"/>
        <v>68.68544346158716</v>
      </c>
      <c r="K13" s="505" t="s">
        <v>209</v>
      </c>
    </row>
    <row r="14" spans="1:11" s="284" customFormat="1" ht="22.5" customHeight="1" hidden="1">
      <c r="A14" s="500" t="s">
        <v>366</v>
      </c>
      <c r="B14" s="501">
        <f t="shared" si="1"/>
        <v>26693</v>
      </c>
      <c r="C14" s="426">
        <v>0</v>
      </c>
      <c r="D14" s="502">
        <v>26693</v>
      </c>
      <c r="E14" s="503" t="e">
        <f>B14/#REF!*100</f>
        <v>#REF!</v>
      </c>
      <c r="F14" s="504">
        <f t="shared" si="2"/>
        <v>20291</v>
      </c>
      <c r="G14" s="426">
        <v>0</v>
      </c>
      <c r="H14" s="502">
        <v>20291</v>
      </c>
      <c r="I14" s="503" t="e">
        <f>F14/#REF!*100</f>
        <v>#REF!</v>
      </c>
      <c r="J14" s="448">
        <f t="shared" si="0"/>
        <v>76.01618401828195</v>
      </c>
      <c r="K14" s="505" t="s">
        <v>210</v>
      </c>
    </row>
    <row r="15" spans="1:11" s="284" customFormat="1" ht="22.5" customHeight="1" hidden="1">
      <c r="A15" s="500" t="s">
        <v>367</v>
      </c>
      <c r="B15" s="501">
        <f t="shared" si="1"/>
        <v>83456</v>
      </c>
      <c r="C15" s="426">
        <v>0</v>
      </c>
      <c r="D15" s="502">
        <v>83456</v>
      </c>
      <c r="E15" s="503" t="e">
        <f>B15/#REF!*100</f>
        <v>#REF!</v>
      </c>
      <c r="F15" s="504">
        <f t="shared" si="2"/>
        <v>79849</v>
      </c>
      <c r="G15" s="426">
        <v>0</v>
      </c>
      <c r="H15" s="502">
        <v>79849</v>
      </c>
      <c r="I15" s="503" t="e">
        <f>F15/#REF!*100</f>
        <v>#REF!</v>
      </c>
      <c r="J15" s="448">
        <f t="shared" si="0"/>
        <v>95.6779620398773</v>
      </c>
      <c r="K15" s="505" t="s">
        <v>211</v>
      </c>
    </row>
    <row r="16" spans="1:11" s="284" customFormat="1" ht="22.5" customHeight="1" hidden="1">
      <c r="A16" s="500" t="s">
        <v>368</v>
      </c>
      <c r="B16" s="501">
        <f t="shared" si="1"/>
        <v>6723</v>
      </c>
      <c r="C16" s="426">
        <v>0</v>
      </c>
      <c r="D16" s="502">
        <v>6723</v>
      </c>
      <c r="E16" s="503" t="e">
        <f>B16/#REF!*100</f>
        <v>#REF!</v>
      </c>
      <c r="F16" s="504">
        <f t="shared" si="2"/>
        <v>6123</v>
      </c>
      <c r="G16" s="426">
        <v>0</v>
      </c>
      <c r="H16" s="502">
        <v>6123</v>
      </c>
      <c r="I16" s="503" t="e">
        <f>F16/#REF!*100</f>
        <v>#REF!</v>
      </c>
      <c r="J16" s="448">
        <f t="shared" si="0"/>
        <v>91.07541276215974</v>
      </c>
      <c r="K16" s="505" t="s">
        <v>212</v>
      </c>
    </row>
    <row r="17" spans="1:11" s="284" customFormat="1" ht="22.5" customHeight="1" hidden="1">
      <c r="A17" s="500" t="s">
        <v>369</v>
      </c>
      <c r="B17" s="501">
        <f t="shared" si="1"/>
        <v>75234</v>
      </c>
      <c r="C17" s="426">
        <v>0</v>
      </c>
      <c r="D17" s="502">
        <v>75234</v>
      </c>
      <c r="E17" s="503" t="e">
        <f>B17/#REF!*100</f>
        <v>#REF!</v>
      </c>
      <c r="F17" s="504">
        <f t="shared" si="2"/>
        <v>62898</v>
      </c>
      <c r="G17" s="426">
        <v>0</v>
      </c>
      <c r="H17" s="502">
        <v>62898</v>
      </c>
      <c r="I17" s="503" t="e">
        <f>F17/#REF!*100</f>
        <v>#REF!</v>
      </c>
      <c r="J17" s="448">
        <f t="shared" si="0"/>
        <v>83.60315814658266</v>
      </c>
      <c r="K17" s="505" t="s">
        <v>213</v>
      </c>
    </row>
    <row r="18" spans="1:11" s="284" customFormat="1" ht="22.5" customHeight="1" hidden="1">
      <c r="A18" s="500" t="s">
        <v>370</v>
      </c>
      <c r="B18" s="501">
        <f t="shared" si="1"/>
        <v>9914</v>
      </c>
      <c r="C18" s="426">
        <v>0</v>
      </c>
      <c r="D18" s="502">
        <v>9914</v>
      </c>
      <c r="E18" s="503" t="e">
        <f>B18/#REF!*100</f>
        <v>#REF!</v>
      </c>
      <c r="F18" s="504">
        <f t="shared" si="2"/>
        <v>9276</v>
      </c>
      <c r="G18" s="426">
        <v>0</v>
      </c>
      <c r="H18" s="502">
        <v>9276</v>
      </c>
      <c r="I18" s="503" t="e">
        <f>F18/#REF!*100</f>
        <v>#REF!</v>
      </c>
      <c r="J18" s="448">
        <f t="shared" si="0"/>
        <v>93.56465604196086</v>
      </c>
      <c r="K18" s="505" t="s">
        <v>214</v>
      </c>
    </row>
    <row r="19" spans="1:11" s="284" customFormat="1" ht="22.5" customHeight="1" hidden="1">
      <c r="A19" s="500" t="s">
        <v>371</v>
      </c>
      <c r="B19" s="501">
        <f t="shared" si="1"/>
        <v>17083</v>
      </c>
      <c r="C19" s="426">
        <v>0</v>
      </c>
      <c r="D19" s="502">
        <v>17083</v>
      </c>
      <c r="E19" s="503" t="e">
        <f>B19/#REF!*100</f>
        <v>#REF!</v>
      </c>
      <c r="F19" s="504">
        <f t="shared" si="2"/>
        <v>15569</v>
      </c>
      <c r="G19" s="426">
        <v>0</v>
      </c>
      <c r="H19" s="502">
        <v>15569</v>
      </c>
      <c r="I19" s="503" t="e">
        <f>F19/#REF!*100</f>
        <v>#REF!</v>
      </c>
      <c r="J19" s="448">
        <f t="shared" si="0"/>
        <v>91.13738804659603</v>
      </c>
      <c r="K19" s="505" t="s">
        <v>215</v>
      </c>
    </row>
    <row r="20" spans="1:11" s="284" customFormat="1" ht="22.5" customHeight="1" hidden="1">
      <c r="A20" s="506" t="s">
        <v>372</v>
      </c>
      <c r="B20" s="501">
        <f t="shared" si="1"/>
        <v>91068</v>
      </c>
      <c r="C20" s="426">
        <v>0</v>
      </c>
      <c r="D20" s="502">
        <v>91068</v>
      </c>
      <c r="E20" s="503" t="e">
        <f>B20/#REF!*100</f>
        <v>#REF!</v>
      </c>
      <c r="F20" s="504">
        <f t="shared" si="2"/>
        <v>49442</v>
      </c>
      <c r="G20" s="426">
        <v>0</v>
      </c>
      <c r="H20" s="502">
        <v>49442</v>
      </c>
      <c r="I20" s="507" t="e">
        <f>F20/#REF!*100</f>
        <v>#REF!</v>
      </c>
      <c r="J20" s="448">
        <f t="shared" si="0"/>
        <v>54.291298809680676</v>
      </c>
      <c r="K20" s="505" t="s">
        <v>216</v>
      </c>
    </row>
    <row r="21" spans="1:11" s="284" customFormat="1" ht="22.5" customHeight="1" hidden="1">
      <c r="A21" s="506" t="s">
        <v>373</v>
      </c>
      <c r="B21" s="501">
        <f t="shared" si="1"/>
        <v>0</v>
      </c>
      <c r="C21" s="426">
        <v>0</v>
      </c>
      <c r="D21" s="502">
        <v>0</v>
      </c>
      <c r="E21" s="503" t="e">
        <f>B21/#REF!*100</f>
        <v>#REF!</v>
      </c>
      <c r="F21" s="504">
        <f t="shared" si="2"/>
        <v>0</v>
      </c>
      <c r="G21" s="502">
        <v>0</v>
      </c>
      <c r="H21" s="502">
        <v>0</v>
      </c>
      <c r="I21" s="503" t="e">
        <f>F21/#REF!*100</f>
        <v>#REF!</v>
      </c>
      <c r="J21" s="448" t="s">
        <v>217</v>
      </c>
      <c r="K21" s="505" t="s">
        <v>218</v>
      </c>
    </row>
    <row r="22" spans="1:11" s="284" customFormat="1" ht="22.5" customHeight="1" hidden="1">
      <c r="A22" s="500" t="s">
        <v>374</v>
      </c>
      <c r="B22" s="501">
        <f t="shared" si="1"/>
        <v>550</v>
      </c>
      <c r="C22" s="426">
        <v>0</v>
      </c>
      <c r="D22" s="502">
        <v>550</v>
      </c>
      <c r="E22" s="503" t="e">
        <f>B22/#REF!*100</f>
        <v>#REF!</v>
      </c>
      <c r="F22" s="504">
        <f t="shared" si="2"/>
        <v>0</v>
      </c>
      <c r="G22" s="502">
        <v>0</v>
      </c>
      <c r="H22" s="502">
        <v>0</v>
      </c>
      <c r="I22" s="503" t="e">
        <f>F22/#REF!*100</f>
        <v>#REF!</v>
      </c>
      <c r="J22" s="448">
        <f>(F22/B22)*100</f>
        <v>0</v>
      </c>
      <c r="K22" s="505" t="s">
        <v>219</v>
      </c>
    </row>
    <row r="23" spans="1:11" s="284" customFormat="1" ht="22.5" customHeight="1" hidden="1">
      <c r="A23" s="500" t="s">
        <v>375</v>
      </c>
      <c r="B23" s="501">
        <f t="shared" si="1"/>
        <v>55424</v>
      </c>
      <c r="C23" s="426">
        <v>0</v>
      </c>
      <c r="D23" s="502">
        <v>55424</v>
      </c>
      <c r="E23" s="503" t="e">
        <f>B23/#REF!*100</f>
        <v>#REF!</v>
      </c>
      <c r="F23" s="504">
        <f t="shared" si="2"/>
        <v>54228</v>
      </c>
      <c r="G23" s="426">
        <v>0</v>
      </c>
      <c r="H23" s="502">
        <v>54228</v>
      </c>
      <c r="I23" s="503" t="e">
        <f>F23/#REF!*100</f>
        <v>#REF!</v>
      </c>
      <c r="J23" s="448">
        <f>(F23/B23)*100</f>
        <v>97.84209006928405</v>
      </c>
      <c r="K23" s="505" t="s">
        <v>220</v>
      </c>
    </row>
    <row r="24" spans="1:11" s="284" customFormat="1" ht="21" customHeight="1">
      <c r="A24" s="508">
        <v>2015</v>
      </c>
      <c r="B24" s="504">
        <v>607702</v>
      </c>
      <c r="C24" s="504">
        <v>0</v>
      </c>
      <c r="D24" s="504">
        <v>607702</v>
      </c>
      <c r="E24" s="504">
        <v>100</v>
      </c>
      <c r="F24" s="504">
        <v>479959</v>
      </c>
      <c r="G24" s="504">
        <v>0</v>
      </c>
      <c r="H24" s="504">
        <v>479959</v>
      </c>
      <c r="I24" s="504">
        <v>100</v>
      </c>
      <c r="J24" s="448">
        <v>78.97933526629829</v>
      </c>
      <c r="K24" s="509">
        <v>2015</v>
      </c>
    </row>
    <row r="25" spans="1:11" s="284" customFormat="1" ht="21" customHeight="1">
      <c r="A25" s="508">
        <v>2016</v>
      </c>
      <c r="B25" s="504">
        <v>689104</v>
      </c>
      <c r="C25" s="504">
        <v>0</v>
      </c>
      <c r="D25" s="504">
        <v>689104</v>
      </c>
      <c r="E25" s="504">
        <v>100</v>
      </c>
      <c r="F25" s="504">
        <v>526894</v>
      </c>
      <c r="G25" s="504">
        <v>0</v>
      </c>
      <c r="H25" s="504">
        <v>526894</v>
      </c>
      <c r="I25" s="504">
        <v>100</v>
      </c>
      <c r="J25" s="448">
        <v>76.46073742134713</v>
      </c>
      <c r="K25" s="509">
        <v>2016</v>
      </c>
    </row>
    <row r="26" spans="1:11" s="284" customFormat="1" ht="21" customHeight="1">
      <c r="A26" s="508">
        <v>2017</v>
      </c>
      <c r="B26" s="504">
        <v>786272</v>
      </c>
      <c r="C26" s="504">
        <v>0</v>
      </c>
      <c r="D26" s="504">
        <v>786272</v>
      </c>
      <c r="E26" s="504">
        <v>100</v>
      </c>
      <c r="F26" s="504">
        <v>589438</v>
      </c>
      <c r="G26" s="504">
        <v>0</v>
      </c>
      <c r="H26" s="504">
        <v>589438</v>
      </c>
      <c r="I26" s="504">
        <v>100</v>
      </c>
      <c r="J26" s="448">
        <v>74.96616946807212</v>
      </c>
      <c r="K26" s="509">
        <v>2017</v>
      </c>
    </row>
    <row r="27" spans="1:11" s="284" customFormat="1" ht="21" customHeight="1">
      <c r="A27" s="508">
        <v>2018</v>
      </c>
      <c r="B27" s="504">
        <v>842931</v>
      </c>
      <c r="C27" s="504">
        <v>0</v>
      </c>
      <c r="D27" s="504">
        <v>842931</v>
      </c>
      <c r="E27" s="504">
        <v>100</v>
      </c>
      <c r="F27" s="504">
        <v>629361</v>
      </c>
      <c r="G27" s="504">
        <v>0</v>
      </c>
      <c r="H27" s="504">
        <v>629361</v>
      </c>
      <c r="I27" s="504">
        <v>99.99999999999999</v>
      </c>
      <c r="J27" s="448">
        <v>74.66340661335269</v>
      </c>
      <c r="K27" s="509">
        <v>2018</v>
      </c>
    </row>
    <row r="28" spans="1:11" s="325" customFormat="1" ht="21" customHeight="1">
      <c r="A28" s="510">
        <v>2019</v>
      </c>
      <c r="B28" s="511">
        <f aca="true" t="shared" si="3" ref="B28:I28">SUM(B29:B42)</f>
        <v>947843</v>
      </c>
      <c r="C28" s="511">
        <f t="shared" si="3"/>
        <v>0</v>
      </c>
      <c r="D28" s="511">
        <f t="shared" si="3"/>
        <v>947843</v>
      </c>
      <c r="E28" s="511">
        <f t="shared" si="3"/>
        <v>100.00000000000001</v>
      </c>
      <c r="F28" s="511">
        <f t="shared" si="3"/>
        <v>775798</v>
      </c>
      <c r="G28" s="511">
        <f t="shared" si="3"/>
        <v>0</v>
      </c>
      <c r="H28" s="511">
        <f t="shared" si="3"/>
        <v>775798</v>
      </c>
      <c r="I28" s="511">
        <f t="shared" si="3"/>
        <v>100.00000000000001</v>
      </c>
      <c r="J28" s="453">
        <f>(F28/B28)*100</f>
        <v>81.84878719365972</v>
      </c>
      <c r="K28" s="512">
        <v>2019</v>
      </c>
    </row>
    <row r="29" spans="1:11" s="325" customFormat="1" ht="27.75" customHeight="1">
      <c r="A29" s="500" t="s">
        <v>362</v>
      </c>
      <c r="B29" s="513">
        <f>SUM(C29:D29)</f>
        <v>98646</v>
      </c>
      <c r="C29" s="426">
        <v>0</v>
      </c>
      <c r="D29" s="502">
        <v>98646</v>
      </c>
      <c r="E29" s="458">
        <f>B29/B28*100</f>
        <v>10.407419794206424</v>
      </c>
      <c r="F29" s="514">
        <f>SUM(G29:H29)</f>
        <v>89398</v>
      </c>
      <c r="G29" s="426">
        <v>0</v>
      </c>
      <c r="H29" s="458">
        <v>89398</v>
      </c>
      <c r="I29" s="458">
        <f>F29/$F$28*100</f>
        <v>11.523360462388405</v>
      </c>
      <c r="J29" s="458">
        <f aca="true" t="shared" si="4" ref="J29:J39">(F29/B29)*100</f>
        <v>90.6250633578655</v>
      </c>
      <c r="K29" s="505" t="s">
        <v>206</v>
      </c>
    </row>
    <row r="30" spans="1:11" s="325" customFormat="1" ht="27.75" customHeight="1">
      <c r="A30" s="500" t="s">
        <v>376</v>
      </c>
      <c r="B30" s="513">
        <f aca="true" t="shared" si="5" ref="B30:B42">SUM(C30:D30)</f>
        <v>40155</v>
      </c>
      <c r="C30" s="426">
        <v>0</v>
      </c>
      <c r="D30" s="502">
        <v>40155</v>
      </c>
      <c r="E30" s="458">
        <f>B30/B28*100</f>
        <v>4.236461101680342</v>
      </c>
      <c r="F30" s="514">
        <f aca="true" t="shared" si="6" ref="F30:F42">SUM(G30:H30)</f>
        <v>25168</v>
      </c>
      <c r="G30" s="426">
        <v>0</v>
      </c>
      <c r="H30" s="458">
        <v>25168</v>
      </c>
      <c r="I30" s="458">
        <f aca="true" t="shared" si="7" ref="I30:I42">F30/$F$28*100</f>
        <v>3.244143449712425</v>
      </c>
      <c r="J30" s="458">
        <f t="shared" si="4"/>
        <v>62.67712613622214</v>
      </c>
      <c r="K30" s="505" t="s">
        <v>207</v>
      </c>
    </row>
    <row r="31" spans="1:11" s="325" customFormat="1" ht="27.75" customHeight="1">
      <c r="A31" s="500" t="s">
        <v>364</v>
      </c>
      <c r="B31" s="513">
        <f t="shared" si="5"/>
        <v>6355</v>
      </c>
      <c r="C31" s="426">
        <v>0</v>
      </c>
      <c r="D31" s="502">
        <v>6355</v>
      </c>
      <c r="E31" s="458">
        <f>B31/B28*100</f>
        <v>0.6704696874904388</v>
      </c>
      <c r="F31" s="514">
        <f t="shared" si="6"/>
        <v>6109</v>
      </c>
      <c r="G31" s="426">
        <v>0</v>
      </c>
      <c r="H31" s="458">
        <v>6109</v>
      </c>
      <c r="I31" s="458">
        <f t="shared" si="7"/>
        <v>0.7874472478660682</v>
      </c>
      <c r="J31" s="458">
        <f t="shared" si="4"/>
        <v>96.12903225806451</v>
      </c>
      <c r="K31" s="505" t="s">
        <v>208</v>
      </c>
    </row>
    <row r="32" spans="1:11" s="325" customFormat="1" ht="27.75" customHeight="1">
      <c r="A32" s="500" t="s">
        <v>377</v>
      </c>
      <c r="B32" s="513">
        <f t="shared" si="5"/>
        <v>85432</v>
      </c>
      <c r="C32" s="426">
        <v>0</v>
      </c>
      <c r="D32" s="502">
        <v>85432</v>
      </c>
      <c r="E32" s="458">
        <f>B32/B28*100</f>
        <v>9.013307056126383</v>
      </c>
      <c r="F32" s="514">
        <f t="shared" si="6"/>
        <v>63970</v>
      </c>
      <c r="G32" s="426">
        <v>0</v>
      </c>
      <c r="H32" s="458">
        <v>63970</v>
      </c>
      <c r="I32" s="458">
        <f t="shared" si="7"/>
        <v>8.245703134063248</v>
      </c>
      <c r="J32" s="458">
        <f t="shared" si="4"/>
        <v>74.87826575522053</v>
      </c>
      <c r="K32" s="505" t="s">
        <v>209</v>
      </c>
    </row>
    <row r="33" spans="1:11" s="325" customFormat="1" ht="27.75" customHeight="1">
      <c r="A33" s="500" t="s">
        <v>366</v>
      </c>
      <c r="B33" s="513">
        <f t="shared" si="5"/>
        <v>65929</v>
      </c>
      <c r="C33" s="426">
        <v>0</v>
      </c>
      <c r="D33" s="502">
        <v>65929</v>
      </c>
      <c r="E33" s="458">
        <f>B33/B28*100</f>
        <v>6.955687809056984</v>
      </c>
      <c r="F33" s="514">
        <f t="shared" si="6"/>
        <v>57813</v>
      </c>
      <c r="G33" s="426">
        <v>0</v>
      </c>
      <c r="H33" s="458">
        <v>57813</v>
      </c>
      <c r="I33" s="458">
        <f t="shared" si="7"/>
        <v>7.452068708607137</v>
      </c>
      <c r="J33" s="458">
        <f t="shared" si="4"/>
        <v>87.68978749867281</v>
      </c>
      <c r="K33" s="505" t="s">
        <v>210</v>
      </c>
    </row>
    <row r="34" spans="1:11" s="325" customFormat="1" ht="27.75" customHeight="1">
      <c r="A34" s="500" t="s">
        <v>367</v>
      </c>
      <c r="B34" s="513">
        <f t="shared" si="5"/>
        <v>172449</v>
      </c>
      <c r="C34" s="426">
        <v>0</v>
      </c>
      <c r="D34" s="502">
        <v>172449</v>
      </c>
      <c r="E34" s="458">
        <f>B34/B28*100</f>
        <v>18.19383589898327</v>
      </c>
      <c r="F34" s="514">
        <f t="shared" si="6"/>
        <v>164115</v>
      </c>
      <c r="G34" s="426">
        <v>0</v>
      </c>
      <c r="H34" s="458">
        <v>164115</v>
      </c>
      <c r="I34" s="458">
        <f t="shared" si="7"/>
        <v>21.154346878955604</v>
      </c>
      <c r="J34" s="458">
        <f t="shared" si="4"/>
        <v>95.16726684411043</v>
      </c>
      <c r="K34" s="505" t="s">
        <v>211</v>
      </c>
    </row>
    <row r="35" spans="1:11" s="325" customFormat="1" ht="27.75" customHeight="1">
      <c r="A35" s="500" t="s">
        <v>378</v>
      </c>
      <c r="B35" s="513">
        <f t="shared" si="5"/>
        <v>13252</v>
      </c>
      <c r="C35" s="426">
        <v>0</v>
      </c>
      <c r="D35" s="502">
        <v>13252</v>
      </c>
      <c r="E35" s="458">
        <f>B35/B28*100</f>
        <v>1.3981218408533902</v>
      </c>
      <c r="F35" s="514">
        <f t="shared" si="6"/>
        <v>11942</v>
      </c>
      <c r="G35" s="426">
        <v>0</v>
      </c>
      <c r="H35" s="458">
        <v>11942</v>
      </c>
      <c r="I35" s="458">
        <f t="shared" si="7"/>
        <v>1.5393182245893906</v>
      </c>
      <c r="J35" s="458">
        <f t="shared" si="4"/>
        <v>90.11469966797463</v>
      </c>
      <c r="K35" s="505" t="s">
        <v>212</v>
      </c>
    </row>
    <row r="36" spans="1:11" s="325" customFormat="1" ht="27.75" customHeight="1">
      <c r="A36" s="500" t="s">
        <v>369</v>
      </c>
      <c r="B36" s="513">
        <f t="shared" si="5"/>
        <v>176922</v>
      </c>
      <c r="C36" s="426">
        <v>0</v>
      </c>
      <c r="D36" s="502">
        <v>176922</v>
      </c>
      <c r="E36" s="458">
        <f>B36/B28*100</f>
        <v>18.665749496488342</v>
      </c>
      <c r="F36" s="514">
        <f t="shared" si="6"/>
        <v>140586</v>
      </c>
      <c r="G36" s="426">
        <v>0</v>
      </c>
      <c r="H36" s="458">
        <v>140586</v>
      </c>
      <c r="I36" s="458">
        <f t="shared" si="7"/>
        <v>18.121469764036515</v>
      </c>
      <c r="J36" s="458">
        <f t="shared" si="4"/>
        <v>79.46213585647912</v>
      </c>
      <c r="K36" s="505" t="s">
        <v>213</v>
      </c>
    </row>
    <row r="37" spans="1:11" s="325" customFormat="1" ht="27.75" customHeight="1">
      <c r="A37" s="500" t="s">
        <v>379</v>
      </c>
      <c r="B37" s="513">
        <f t="shared" si="5"/>
        <v>11478</v>
      </c>
      <c r="C37" s="426">
        <v>0</v>
      </c>
      <c r="D37" s="502">
        <v>11478</v>
      </c>
      <c r="E37" s="458">
        <f>B37/B28*100</f>
        <v>1.2109600429607013</v>
      </c>
      <c r="F37" s="514">
        <f t="shared" si="6"/>
        <v>9104</v>
      </c>
      <c r="G37" s="426">
        <v>0</v>
      </c>
      <c r="H37" s="458">
        <v>9104</v>
      </c>
      <c r="I37" s="458">
        <f t="shared" si="7"/>
        <v>1.173501349578112</v>
      </c>
      <c r="J37" s="458">
        <f t="shared" si="4"/>
        <v>79.3169541732009</v>
      </c>
      <c r="K37" s="505" t="s">
        <v>214</v>
      </c>
    </row>
    <row r="38" spans="1:11" s="325" customFormat="1" ht="27.75" customHeight="1">
      <c r="A38" s="500" t="s">
        <v>380</v>
      </c>
      <c r="B38" s="513">
        <f t="shared" si="5"/>
        <v>76816</v>
      </c>
      <c r="C38" s="426">
        <v>0</v>
      </c>
      <c r="D38" s="502">
        <v>76816</v>
      </c>
      <c r="E38" s="458">
        <f>B38/B28*100</f>
        <v>8.104295753621644</v>
      </c>
      <c r="F38" s="514">
        <f t="shared" si="6"/>
        <v>52471</v>
      </c>
      <c r="G38" s="426">
        <v>0</v>
      </c>
      <c r="H38" s="458">
        <v>52471</v>
      </c>
      <c r="I38" s="458">
        <f t="shared" si="7"/>
        <v>6.763487402648629</v>
      </c>
      <c r="J38" s="458">
        <f t="shared" si="4"/>
        <v>68.30738387835868</v>
      </c>
      <c r="K38" s="505" t="s">
        <v>215</v>
      </c>
    </row>
    <row r="39" spans="1:11" s="325" customFormat="1" ht="27.75" customHeight="1">
      <c r="A39" s="506" t="s">
        <v>381</v>
      </c>
      <c r="B39" s="513">
        <f t="shared" si="5"/>
        <v>104432</v>
      </c>
      <c r="C39" s="426">
        <v>0</v>
      </c>
      <c r="D39" s="502">
        <v>104432</v>
      </c>
      <c r="E39" s="458">
        <f>B39/B28*100</f>
        <v>11.017858442801181</v>
      </c>
      <c r="F39" s="514">
        <f t="shared" si="6"/>
        <v>62970</v>
      </c>
      <c r="G39" s="426">
        <v>0</v>
      </c>
      <c r="H39" s="515">
        <v>62970</v>
      </c>
      <c r="I39" s="458">
        <f t="shared" si="7"/>
        <v>8.116803600937358</v>
      </c>
      <c r="J39" s="458">
        <f t="shared" si="4"/>
        <v>60.297609927991424</v>
      </c>
      <c r="K39" s="505" t="s">
        <v>216</v>
      </c>
    </row>
    <row r="40" spans="1:11" s="325" customFormat="1" ht="27.75" customHeight="1">
      <c r="A40" s="506" t="s">
        <v>382</v>
      </c>
      <c r="B40" s="513">
        <f t="shared" si="5"/>
        <v>0</v>
      </c>
      <c r="C40" s="426">
        <v>0</v>
      </c>
      <c r="D40" s="502">
        <v>0</v>
      </c>
      <c r="E40" s="458">
        <f>B40/B28*100</f>
        <v>0</v>
      </c>
      <c r="F40" s="514">
        <f t="shared" si="6"/>
        <v>0</v>
      </c>
      <c r="G40" s="426">
        <v>0</v>
      </c>
      <c r="H40" s="458">
        <v>0</v>
      </c>
      <c r="I40" s="458">
        <f t="shared" si="7"/>
        <v>0</v>
      </c>
      <c r="J40" s="458" t="s">
        <v>217</v>
      </c>
      <c r="K40" s="505" t="s">
        <v>218</v>
      </c>
    </row>
    <row r="41" spans="1:11" s="325" customFormat="1" ht="27.75" customHeight="1">
      <c r="A41" s="500" t="s">
        <v>374</v>
      </c>
      <c r="B41" s="513">
        <f t="shared" si="5"/>
        <v>372</v>
      </c>
      <c r="C41" s="426">
        <v>0</v>
      </c>
      <c r="D41" s="502">
        <v>372</v>
      </c>
      <c r="E41" s="458">
        <f>B41/B28*100</f>
        <v>0.0392470060970013</v>
      </c>
      <c r="F41" s="514">
        <f t="shared" si="6"/>
        <v>0</v>
      </c>
      <c r="G41" s="426">
        <v>0</v>
      </c>
      <c r="H41" s="458">
        <v>0</v>
      </c>
      <c r="I41" s="458">
        <f t="shared" si="7"/>
        <v>0</v>
      </c>
      <c r="J41" s="458">
        <f>(F41/B41)*100</f>
        <v>0</v>
      </c>
      <c r="K41" s="505" t="s">
        <v>219</v>
      </c>
    </row>
    <row r="42" spans="1:11" s="325" customFormat="1" ht="27.75" customHeight="1">
      <c r="A42" s="500" t="s">
        <v>375</v>
      </c>
      <c r="B42" s="513">
        <f t="shared" si="5"/>
        <v>95605</v>
      </c>
      <c r="C42" s="426">
        <v>0</v>
      </c>
      <c r="D42" s="502">
        <v>95605</v>
      </c>
      <c r="E42" s="458">
        <f>B42/B28*100</f>
        <v>10.086586069633894</v>
      </c>
      <c r="F42" s="514">
        <f t="shared" si="6"/>
        <v>92152</v>
      </c>
      <c r="G42" s="426">
        <v>0</v>
      </c>
      <c r="H42" s="458">
        <v>92152</v>
      </c>
      <c r="I42" s="458">
        <f t="shared" si="7"/>
        <v>11.878349776617108</v>
      </c>
      <c r="J42" s="458">
        <f>(F42/B42)*100</f>
        <v>96.38826421212279</v>
      </c>
      <c r="K42" s="505" t="s">
        <v>220</v>
      </c>
    </row>
    <row r="43" spans="1:11" ht="3" customHeight="1" thickBot="1">
      <c r="A43" s="292"/>
      <c r="B43" s="293"/>
      <c r="C43" s="294"/>
      <c r="D43" s="294"/>
      <c r="E43" s="294"/>
      <c r="F43" s="294"/>
      <c r="G43" s="294"/>
      <c r="H43" s="294"/>
      <c r="I43" s="294"/>
      <c r="J43" s="294"/>
      <c r="K43" s="295"/>
    </row>
    <row r="44" spans="1:10" ht="15" customHeight="1">
      <c r="A44" s="8" t="s">
        <v>221</v>
      </c>
      <c r="B44" s="59"/>
      <c r="C44" s="59"/>
      <c r="F44" s="18" t="s">
        <v>222</v>
      </c>
      <c r="G44" s="62"/>
      <c r="H44" s="58"/>
      <c r="I44" s="63"/>
      <c r="J44" s="63"/>
    </row>
    <row r="45" spans="1:10" ht="15" customHeight="1">
      <c r="A45" s="64"/>
      <c r="D45" s="65"/>
      <c r="E45" s="64"/>
      <c r="I45" s="57"/>
      <c r="J45" s="57"/>
    </row>
    <row r="46" spans="1:10" ht="15" customHeight="1">
      <c r="A46" s="64"/>
      <c r="D46" s="65"/>
      <c r="E46" s="64"/>
      <c r="I46" s="57"/>
      <c r="J46" s="57"/>
    </row>
    <row r="47" spans="1:10" ht="15" customHeight="1">
      <c r="A47" s="64"/>
      <c r="D47" s="65"/>
      <c r="E47" s="64"/>
      <c r="I47" s="57"/>
      <c r="J47" s="57"/>
    </row>
    <row r="48" spans="1:10" ht="14.25">
      <c r="A48" s="64"/>
      <c r="D48" s="65"/>
      <c r="E48" s="64"/>
      <c r="I48" s="57"/>
      <c r="J48" s="57"/>
    </row>
    <row r="49" spans="1:10" ht="14.25">
      <c r="A49" s="64"/>
      <c r="D49" s="65"/>
      <c r="E49" s="64"/>
      <c r="I49" s="57"/>
      <c r="J49" s="57"/>
    </row>
    <row r="50" spans="1:10" ht="14.25">
      <c r="A50" s="64"/>
      <c r="D50" s="65"/>
      <c r="E50" s="64"/>
      <c r="I50" s="57"/>
      <c r="J50" s="57"/>
    </row>
    <row r="51" spans="1:10" ht="14.25">
      <c r="A51" s="64"/>
      <c r="D51" s="65"/>
      <c r="E51" s="64"/>
      <c r="I51" s="57"/>
      <c r="J51" s="57"/>
    </row>
    <row r="52" spans="1:10" ht="14.25">
      <c r="A52" s="64"/>
      <c r="D52" s="65"/>
      <c r="E52" s="64"/>
      <c r="I52" s="57"/>
      <c r="J52" s="57"/>
    </row>
    <row r="53" spans="1:10" ht="14.25">
      <c r="A53" s="64"/>
      <c r="D53" s="65"/>
      <c r="E53" s="64"/>
      <c r="I53" s="57"/>
      <c r="J53" s="57"/>
    </row>
    <row r="54" spans="1:10" ht="14.25">
      <c r="A54" s="64"/>
      <c r="D54" s="65"/>
      <c r="E54" s="64"/>
      <c r="I54" s="57"/>
      <c r="J54" s="57"/>
    </row>
    <row r="55" spans="1:10" ht="14.25">
      <c r="A55" s="64"/>
      <c r="D55" s="65"/>
      <c r="E55" s="64"/>
      <c r="I55" s="57"/>
      <c r="J55" s="57"/>
    </row>
    <row r="56" spans="1:10" ht="14.25">
      <c r="A56" s="64"/>
      <c r="D56" s="65"/>
      <c r="E56" s="64"/>
      <c r="I56" s="57"/>
      <c r="J56" s="57"/>
    </row>
    <row r="57" spans="1:10" ht="14.25">
      <c r="A57" s="64"/>
      <c r="D57" s="65"/>
      <c r="E57" s="64"/>
      <c r="I57" s="57"/>
      <c r="J57" s="57"/>
    </row>
  </sheetData>
  <sheetProtection/>
  <mergeCells count="6">
    <mergeCell ref="B6:E6"/>
    <mergeCell ref="A6:A7"/>
    <mergeCell ref="A8:A9"/>
    <mergeCell ref="K6:K7"/>
    <mergeCell ref="K8:K9"/>
    <mergeCell ref="J8:J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H521"/>
  <sheetViews>
    <sheetView view="pageBreakPreview" zoomScale="130" zoomScaleSheetLayoutView="130" zoomScalePageLayoutView="0" workbookViewId="0" topLeftCell="A1">
      <selection activeCell="E28" sqref="E28"/>
    </sheetView>
  </sheetViews>
  <sheetFormatPr defaultColWidth="7.99609375" defaultRowHeight="13.5"/>
  <cols>
    <col min="1" max="1" width="8.88671875" style="69" customWidth="1"/>
    <col min="2" max="2" width="11.77734375" style="68" customWidth="1"/>
    <col min="3" max="3" width="10.99609375" style="68" customWidth="1"/>
    <col min="4" max="4" width="11.77734375" style="68" customWidth="1"/>
    <col min="5" max="5" width="10.21484375" style="68" customWidth="1"/>
    <col min="6" max="6" width="10.77734375" style="67" customWidth="1"/>
    <col min="7" max="7" width="13.99609375" style="68" customWidth="1"/>
    <col min="8" max="8" width="13.4453125" style="68" customWidth="1"/>
    <col min="9" max="9" width="13.77734375" style="68" customWidth="1"/>
    <col min="10" max="10" width="13.99609375" style="68" customWidth="1"/>
    <col min="11" max="11" width="9.99609375" style="69" customWidth="1"/>
    <col min="12" max="16384" width="7.99609375" style="67" customWidth="1"/>
  </cols>
  <sheetData>
    <row r="1" spans="1:11" s="95" customFormat="1" ht="11.25">
      <c r="A1" s="84" t="s">
        <v>104</v>
      </c>
      <c r="B1" s="92"/>
      <c r="C1" s="92"/>
      <c r="D1" s="92"/>
      <c r="E1" s="93"/>
      <c r="F1" s="92"/>
      <c r="G1" s="92"/>
      <c r="H1" s="92"/>
      <c r="I1" s="92"/>
      <c r="J1" s="92"/>
      <c r="K1" s="94" t="s">
        <v>30</v>
      </c>
    </row>
    <row r="2" spans="1:11" s="128" customFormat="1" ht="12">
      <c r="A2" s="124"/>
      <c r="B2" s="125"/>
      <c r="C2" s="125"/>
      <c r="D2" s="125"/>
      <c r="E2" s="126"/>
      <c r="F2" s="125"/>
      <c r="G2" s="125"/>
      <c r="H2" s="125"/>
      <c r="I2" s="125"/>
      <c r="J2" s="125"/>
      <c r="K2" s="127"/>
    </row>
    <row r="3" spans="1:11" s="171" customFormat="1" ht="26.25" customHeight="1">
      <c r="A3" s="169" t="s">
        <v>107</v>
      </c>
      <c r="B3" s="170"/>
      <c r="C3" s="170"/>
      <c r="D3" s="170"/>
      <c r="E3" s="169"/>
      <c r="F3" s="170"/>
      <c r="G3" s="170" t="s">
        <v>56</v>
      </c>
      <c r="H3" s="170"/>
      <c r="I3" s="170"/>
      <c r="J3" s="170"/>
      <c r="K3" s="169"/>
    </row>
    <row r="4" spans="1:11" s="205" customFormat="1" ht="12.75">
      <c r="A4" s="202"/>
      <c r="B4" s="203"/>
      <c r="C4" s="203"/>
      <c r="D4" s="203"/>
      <c r="E4" s="202"/>
      <c r="F4" s="203"/>
      <c r="G4" s="203"/>
      <c r="H4" s="203"/>
      <c r="I4" s="203"/>
      <c r="J4" s="203"/>
      <c r="K4" s="202"/>
    </row>
    <row r="5" spans="1:11" s="205" customFormat="1" ht="13.5" thickBot="1">
      <c r="A5" s="205" t="s">
        <v>113</v>
      </c>
      <c r="B5" s="296"/>
      <c r="C5" s="296"/>
      <c r="D5" s="296"/>
      <c r="E5" s="296"/>
      <c r="G5" s="296"/>
      <c r="H5" s="296"/>
      <c r="I5" s="296"/>
      <c r="J5" s="296"/>
      <c r="K5" s="296" t="s">
        <v>52</v>
      </c>
    </row>
    <row r="6" spans="1:11" s="203" customFormat="1" ht="14.25" customHeight="1">
      <c r="A6" s="1079" t="s">
        <v>296</v>
      </c>
      <c r="B6" s="1073" t="s">
        <v>383</v>
      </c>
      <c r="C6" s="1074"/>
      <c r="D6" s="1075"/>
      <c r="E6" s="517" t="s">
        <v>384</v>
      </c>
      <c r="F6" s="518"/>
      <c r="G6" s="519"/>
      <c r="H6" s="518" t="s">
        <v>385</v>
      </c>
      <c r="I6" s="519"/>
      <c r="J6" s="519"/>
      <c r="K6" s="1073" t="s">
        <v>20</v>
      </c>
    </row>
    <row r="7" spans="1:11" s="203" customFormat="1" ht="12.75">
      <c r="A7" s="1080"/>
      <c r="B7" s="1076"/>
      <c r="C7" s="1077"/>
      <c r="D7" s="1078"/>
      <c r="E7" s="520" t="s">
        <v>57</v>
      </c>
      <c r="F7" s="521"/>
      <c r="G7" s="522"/>
      <c r="H7" s="521" t="s">
        <v>58</v>
      </c>
      <c r="I7" s="522"/>
      <c r="J7" s="522"/>
      <c r="K7" s="1081"/>
    </row>
    <row r="8" spans="1:11" s="203" customFormat="1" ht="12.75">
      <c r="A8" s="960"/>
      <c r="B8" s="523" t="s">
        <v>394</v>
      </c>
      <c r="C8" s="523" t="s">
        <v>386</v>
      </c>
      <c r="D8" s="523" t="s">
        <v>387</v>
      </c>
      <c r="E8" s="523" t="s">
        <v>388</v>
      </c>
      <c r="F8" s="523" t="s">
        <v>389</v>
      </c>
      <c r="G8" s="524" t="s">
        <v>390</v>
      </c>
      <c r="H8" s="525" t="s">
        <v>391</v>
      </c>
      <c r="I8" s="525" t="s">
        <v>392</v>
      </c>
      <c r="J8" s="525" t="s">
        <v>393</v>
      </c>
      <c r="K8" s="991"/>
    </row>
    <row r="9" spans="1:11" s="203" customFormat="1" ht="12.75">
      <c r="A9" s="961"/>
      <c r="B9" s="520" t="s">
        <v>24</v>
      </c>
      <c r="C9" s="520" t="s">
        <v>88</v>
      </c>
      <c r="D9" s="520" t="s">
        <v>89</v>
      </c>
      <c r="E9" s="520" t="s">
        <v>90</v>
      </c>
      <c r="F9" s="520" t="s">
        <v>88</v>
      </c>
      <c r="G9" s="521" t="s">
        <v>89</v>
      </c>
      <c r="H9" s="521" t="s">
        <v>24</v>
      </c>
      <c r="I9" s="521" t="s">
        <v>88</v>
      </c>
      <c r="J9" s="521" t="s">
        <v>89</v>
      </c>
      <c r="K9" s="992"/>
    </row>
    <row r="10" spans="1:34" s="205" customFormat="1" ht="21" customHeight="1">
      <c r="A10" s="526">
        <v>2015</v>
      </c>
      <c r="B10" s="527">
        <v>104040</v>
      </c>
      <c r="C10" s="527">
        <v>102154</v>
      </c>
      <c r="D10" s="527">
        <v>69077</v>
      </c>
      <c r="E10" s="528">
        <v>39446</v>
      </c>
      <c r="F10" s="528">
        <v>39198</v>
      </c>
      <c r="G10" s="528">
        <v>27064</v>
      </c>
      <c r="H10" s="528">
        <v>64594</v>
      </c>
      <c r="I10" s="528">
        <v>62956</v>
      </c>
      <c r="J10" s="528">
        <v>42013</v>
      </c>
      <c r="K10" s="529">
        <v>2015</v>
      </c>
      <c r="L10" s="206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</row>
    <row r="11" spans="1:34" s="205" customFormat="1" ht="21" customHeight="1">
      <c r="A11" s="526">
        <v>2016</v>
      </c>
      <c r="B11" s="527">
        <v>141653</v>
      </c>
      <c r="C11" s="527">
        <v>140640</v>
      </c>
      <c r="D11" s="527">
        <v>104828</v>
      </c>
      <c r="E11" s="528">
        <v>33390</v>
      </c>
      <c r="F11" s="528">
        <v>34113</v>
      </c>
      <c r="G11" s="528">
        <v>23691</v>
      </c>
      <c r="H11" s="528">
        <v>108263</v>
      </c>
      <c r="I11" s="528">
        <v>106527</v>
      </c>
      <c r="J11" s="528">
        <v>81137</v>
      </c>
      <c r="K11" s="529">
        <v>2016</v>
      </c>
      <c r="L11" s="206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</row>
    <row r="12" spans="1:34" s="205" customFormat="1" ht="21" customHeight="1">
      <c r="A12" s="526">
        <v>2017</v>
      </c>
      <c r="B12" s="527">
        <v>139330</v>
      </c>
      <c r="C12" s="527">
        <v>134837</v>
      </c>
      <c r="D12" s="527">
        <v>84755</v>
      </c>
      <c r="E12" s="528">
        <v>51699</v>
      </c>
      <c r="F12" s="528">
        <v>50610</v>
      </c>
      <c r="G12" s="528">
        <v>26651</v>
      </c>
      <c r="H12" s="528">
        <v>87631</v>
      </c>
      <c r="I12" s="528">
        <v>84227</v>
      </c>
      <c r="J12" s="528">
        <v>58104</v>
      </c>
      <c r="K12" s="529">
        <v>2017</v>
      </c>
      <c r="L12" s="206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</row>
    <row r="13" spans="1:34" s="205" customFormat="1" ht="21" customHeight="1">
      <c r="A13" s="526">
        <v>2018</v>
      </c>
      <c r="B13" s="527">
        <v>124613</v>
      </c>
      <c r="C13" s="527">
        <v>122014</v>
      </c>
      <c r="D13" s="527">
        <v>72517</v>
      </c>
      <c r="E13" s="528">
        <v>43270</v>
      </c>
      <c r="F13" s="528">
        <v>43709</v>
      </c>
      <c r="G13" s="528">
        <v>24832</v>
      </c>
      <c r="H13" s="528">
        <v>81343</v>
      </c>
      <c r="I13" s="528">
        <v>78305</v>
      </c>
      <c r="J13" s="528">
        <v>47685</v>
      </c>
      <c r="K13" s="529">
        <v>2018</v>
      </c>
      <c r="L13" s="206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</row>
    <row r="14" spans="1:34" s="205" customFormat="1" ht="21" customHeight="1" thickBot="1">
      <c r="A14" s="530">
        <v>2019</v>
      </c>
      <c r="B14" s="531">
        <f>E14+H14</f>
        <v>128948</v>
      </c>
      <c r="C14" s="531">
        <f>F14+I14</f>
        <v>134924</v>
      </c>
      <c r="D14" s="531">
        <f>G14+J14</f>
        <v>69684</v>
      </c>
      <c r="E14" s="532">
        <v>33231</v>
      </c>
      <c r="F14" s="532">
        <v>39992</v>
      </c>
      <c r="G14" s="532">
        <v>24307</v>
      </c>
      <c r="H14" s="532">
        <v>95717</v>
      </c>
      <c r="I14" s="532">
        <v>94932</v>
      </c>
      <c r="J14" s="532">
        <v>45377</v>
      </c>
      <c r="K14" s="533">
        <v>2019</v>
      </c>
      <c r="L14" s="206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</row>
    <row r="15" spans="1:33" s="205" customFormat="1" ht="0.75" customHeight="1">
      <c r="A15" s="208"/>
      <c r="B15" s="206"/>
      <c r="C15" s="206"/>
      <c r="D15" s="206"/>
      <c r="E15" s="206"/>
      <c r="F15" s="206"/>
      <c r="G15" s="206"/>
      <c r="H15" s="206"/>
      <c r="I15" s="206"/>
      <c r="J15" s="206"/>
      <c r="K15" s="209"/>
      <c r="L15" s="206"/>
      <c r="M15" s="207"/>
      <c r="N15" s="207"/>
      <c r="O15" s="207"/>
      <c r="P15" s="210"/>
      <c r="Q15" s="211"/>
      <c r="R15" s="212"/>
      <c r="S15" s="210"/>
      <c r="T15" s="211"/>
      <c r="U15" s="211"/>
      <c r="V15" s="211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</row>
    <row r="16" spans="1:33" s="205" customFormat="1" ht="20.25" customHeight="1" hidden="1">
      <c r="A16" s="208"/>
      <c r="B16" s="206"/>
      <c r="C16" s="206"/>
      <c r="D16" s="206"/>
      <c r="E16" s="206"/>
      <c r="F16" s="206"/>
      <c r="G16" s="206"/>
      <c r="H16" s="206"/>
      <c r="I16" s="206"/>
      <c r="J16" s="206"/>
      <c r="K16" s="209"/>
      <c r="L16" s="206"/>
      <c r="M16" s="207"/>
      <c r="N16" s="207"/>
      <c r="O16" s="207"/>
      <c r="P16" s="210"/>
      <c r="Q16" s="211"/>
      <c r="R16" s="212"/>
      <c r="S16" s="210"/>
      <c r="T16" s="211"/>
      <c r="U16" s="211"/>
      <c r="V16" s="211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</row>
    <row r="17" spans="1:33" s="205" customFormat="1" ht="20.25" customHeight="1" hidden="1">
      <c r="A17" s="208"/>
      <c r="B17" s="206"/>
      <c r="C17" s="206"/>
      <c r="D17" s="206"/>
      <c r="E17" s="206"/>
      <c r="F17" s="206"/>
      <c r="G17" s="206"/>
      <c r="H17" s="206"/>
      <c r="I17" s="206"/>
      <c r="J17" s="206"/>
      <c r="K17" s="209"/>
      <c r="L17" s="206"/>
      <c r="M17" s="207"/>
      <c r="N17" s="207"/>
      <c r="O17" s="207"/>
      <c r="P17" s="210"/>
      <c r="Q17" s="211"/>
      <c r="R17" s="212"/>
      <c r="S17" s="210"/>
      <c r="T17" s="211"/>
      <c r="U17" s="211"/>
      <c r="V17" s="211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</row>
    <row r="18" spans="1:33" s="213" customFormat="1" ht="20.25" customHeight="1" hidden="1">
      <c r="A18" s="208"/>
      <c r="B18" s="206"/>
      <c r="C18" s="206"/>
      <c r="D18" s="206"/>
      <c r="E18" s="206"/>
      <c r="F18" s="206"/>
      <c r="G18" s="206"/>
      <c r="H18" s="206"/>
      <c r="I18" s="206"/>
      <c r="J18" s="206"/>
      <c r="K18" s="209"/>
      <c r="L18" s="206"/>
      <c r="M18" s="207"/>
      <c r="N18" s="207"/>
      <c r="O18" s="207"/>
      <c r="P18" s="211"/>
      <c r="Q18" s="211"/>
      <c r="S18" s="211"/>
      <c r="T18" s="196"/>
      <c r="U18" s="211"/>
      <c r="V18" s="196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</row>
    <row r="19" spans="1:33" s="213" customFormat="1" ht="20.25" customHeight="1" hidden="1">
      <c r="A19" s="208"/>
      <c r="B19" s="206"/>
      <c r="C19" s="206"/>
      <c r="D19" s="206"/>
      <c r="E19" s="206"/>
      <c r="F19" s="206"/>
      <c r="G19" s="206"/>
      <c r="H19" s="206"/>
      <c r="I19" s="206"/>
      <c r="J19" s="206"/>
      <c r="K19" s="209"/>
      <c r="L19" s="206"/>
      <c r="M19" s="207"/>
      <c r="N19" s="207"/>
      <c r="O19" s="207"/>
      <c r="P19" s="211"/>
      <c r="Q19" s="211"/>
      <c r="S19" s="211"/>
      <c r="T19" s="211"/>
      <c r="U19" s="211"/>
      <c r="V19" s="211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</row>
    <row r="20" spans="1:33" s="213" customFormat="1" ht="20.25" customHeight="1" hidden="1">
      <c r="A20" s="208"/>
      <c r="B20" s="206"/>
      <c r="C20" s="206"/>
      <c r="D20" s="206"/>
      <c r="E20" s="206"/>
      <c r="F20" s="206"/>
      <c r="G20" s="206"/>
      <c r="H20" s="206"/>
      <c r="I20" s="206"/>
      <c r="J20" s="206"/>
      <c r="K20" s="209"/>
      <c r="L20" s="206"/>
      <c r="M20" s="207"/>
      <c r="N20" s="207"/>
      <c r="O20" s="207"/>
      <c r="P20" s="211"/>
      <c r="Q20" s="211"/>
      <c r="S20" s="211"/>
      <c r="T20" s="196"/>
      <c r="U20" s="211"/>
      <c r="V20" s="196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</row>
    <row r="21" spans="1:33" s="213" customFormat="1" ht="20.25" customHeight="1" hidden="1">
      <c r="A21" s="208"/>
      <c r="B21" s="206"/>
      <c r="C21" s="206"/>
      <c r="D21" s="206"/>
      <c r="E21" s="206"/>
      <c r="F21" s="206"/>
      <c r="G21" s="206"/>
      <c r="H21" s="206"/>
      <c r="I21" s="206"/>
      <c r="J21" s="206"/>
      <c r="K21" s="209"/>
      <c r="L21" s="206"/>
      <c r="M21" s="207"/>
      <c r="N21" s="207"/>
      <c r="O21" s="207"/>
      <c r="P21" s="211"/>
      <c r="Q21" s="211"/>
      <c r="S21" s="211"/>
      <c r="T21" s="196"/>
      <c r="U21" s="211"/>
      <c r="V21" s="196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</row>
    <row r="22" spans="1:33" s="213" customFormat="1" ht="20.25" customHeight="1" hidden="1">
      <c r="A22" s="208"/>
      <c r="B22" s="206"/>
      <c r="C22" s="206"/>
      <c r="D22" s="206"/>
      <c r="E22" s="206"/>
      <c r="F22" s="206"/>
      <c r="G22" s="206"/>
      <c r="H22" s="206"/>
      <c r="I22" s="206"/>
      <c r="J22" s="206"/>
      <c r="K22" s="209"/>
      <c r="L22" s="206"/>
      <c r="M22" s="207"/>
      <c r="N22" s="207"/>
      <c r="O22" s="207"/>
      <c r="P22" s="211"/>
      <c r="Q22" s="211"/>
      <c r="S22" s="211"/>
      <c r="T22" s="196"/>
      <c r="U22" s="211"/>
      <c r="V22" s="196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</row>
    <row r="23" spans="1:33" s="213" customFormat="1" ht="20.25" customHeight="1" hidden="1">
      <c r="A23" s="208"/>
      <c r="B23" s="206"/>
      <c r="C23" s="206"/>
      <c r="D23" s="206"/>
      <c r="E23" s="206"/>
      <c r="F23" s="206"/>
      <c r="G23" s="206"/>
      <c r="H23" s="206"/>
      <c r="I23" s="206"/>
      <c r="J23" s="206"/>
      <c r="K23" s="209"/>
      <c r="L23" s="206"/>
      <c r="M23" s="207"/>
      <c r="N23" s="207"/>
      <c r="O23" s="207"/>
      <c r="P23" s="211"/>
      <c r="Q23" s="211"/>
      <c r="S23" s="211"/>
      <c r="T23" s="211"/>
      <c r="U23" s="211"/>
      <c r="V23" s="211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</row>
    <row r="24" spans="1:33" s="213" customFormat="1" ht="20.25" customHeight="1" hidden="1">
      <c r="A24" s="208"/>
      <c r="B24" s="206"/>
      <c r="C24" s="206"/>
      <c r="D24" s="206"/>
      <c r="E24" s="206"/>
      <c r="F24" s="206"/>
      <c r="G24" s="206"/>
      <c r="H24" s="206"/>
      <c r="I24" s="206"/>
      <c r="J24" s="206"/>
      <c r="K24" s="209"/>
      <c r="L24" s="206"/>
      <c r="M24" s="207"/>
      <c r="N24" s="207"/>
      <c r="O24" s="207"/>
      <c r="P24" s="211"/>
      <c r="Q24" s="211"/>
      <c r="S24" s="211"/>
      <c r="T24" s="211"/>
      <c r="U24" s="211"/>
      <c r="V24" s="211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</row>
    <row r="25" spans="1:33" s="205" customFormat="1" ht="20.25" customHeight="1" hidden="1">
      <c r="A25" s="208"/>
      <c r="B25" s="206"/>
      <c r="C25" s="206"/>
      <c r="D25" s="206"/>
      <c r="E25" s="206"/>
      <c r="F25" s="206"/>
      <c r="G25" s="206"/>
      <c r="H25" s="206"/>
      <c r="I25" s="206"/>
      <c r="J25" s="206"/>
      <c r="K25" s="209"/>
      <c r="L25" s="206"/>
      <c r="M25" s="207"/>
      <c r="N25" s="207"/>
      <c r="O25" s="207"/>
      <c r="P25" s="211"/>
      <c r="Q25" s="211"/>
      <c r="R25" s="204"/>
      <c r="S25" s="211"/>
      <c r="T25" s="196"/>
      <c r="U25" s="211"/>
      <c r="V25" s="196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</row>
    <row r="26" spans="1:34" s="138" customFormat="1" ht="21" customHeight="1" hidden="1" thickBot="1">
      <c r="A26" s="135"/>
      <c r="B26" s="516"/>
      <c r="C26" s="130"/>
      <c r="D26" s="130"/>
      <c r="E26" s="136"/>
      <c r="F26" s="136"/>
      <c r="G26" s="136"/>
      <c r="H26" s="136"/>
      <c r="I26" s="136"/>
      <c r="J26" s="136"/>
      <c r="K26" s="137"/>
      <c r="L26" s="130"/>
      <c r="M26" s="131"/>
      <c r="N26" s="131"/>
      <c r="O26" s="131"/>
      <c r="P26" s="133"/>
      <c r="Q26" s="132"/>
      <c r="R26" s="134"/>
      <c r="S26" s="132"/>
      <c r="T26" s="132"/>
      <c r="U26" s="132"/>
      <c r="V26" s="132"/>
      <c r="W26" s="134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34"/>
    </row>
    <row r="27" spans="1:11" s="129" customFormat="1" ht="12">
      <c r="A27" s="124" t="s">
        <v>105</v>
      </c>
      <c r="B27" s="139"/>
      <c r="C27" s="139"/>
      <c r="D27" s="139"/>
      <c r="E27" s="139"/>
      <c r="G27" s="140" t="s">
        <v>227</v>
      </c>
      <c r="H27" s="139"/>
      <c r="I27" s="139"/>
      <c r="J27" s="139"/>
      <c r="K27" s="124"/>
    </row>
    <row r="28" spans="1:11" ht="14.25">
      <c r="A28" s="9"/>
      <c r="K28" s="67"/>
    </row>
    <row r="29" spans="1:11" ht="14.25">
      <c r="A29" s="9"/>
      <c r="K29" s="67"/>
    </row>
    <row r="30" ht="14.25">
      <c r="K30" s="67"/>
    </row>
    <row r="31" spans="5:11" ht="14.25">
      <c r="E31" s="70"/>
      <c r="K31" s="67"/>
    </row>
    <row r="32" ht="14.25">
      <c r="K32" s="67"/>
    </row>
    <row r="33" ht="14.25">
      <c r="K33" s="67"/>
    </row>
    <row r="34" ht="14.25">
      <c r="K34" s="67"/>
    </row>
    <row r="35" ht="14.25">
      <c r="K35" s="67"/>
    </row>
    <row r="36" ht="14.25">
      <c r="K36" s="67"/>
    </row>
    <row r="37" ht="14.25">
      <c r="K37" s="67"/>
    </row>
    <row r="38" ht="14.25">
      <c r="K38" s="67"/>
    </row>
    <row r="39" ht="14.25">
      <c r="K39" s="67"/>
    </row>
    <row r="40" ht="14.25">
      <c r="K40" s="67"/>
    </row>
    <row r="41" ht="14.25">
      <c r="K41" s="67"/>
    </row>
    <row r="42" ht="14.25">
      <c r="K42" s="67"/>
    </row>
    <row r="43" ht="14.25">
      <c r="K43" s="67"/>
    </row>
    <row r="44" ht="14.25">
      <c r="K44" s="67"/>
    </row>
    <row r="45" ht="14.25">
      <c r="K45" s="67"/>
    </row>
    <row r="46" ht="14.25">
      <c r="K46" s="67"/>
    </row>
    <row r="47" ht="14.25">
      <c r="K47" s="67"/>
    </row>
    <row r="48" ht="14.25">
      <c r="K48" s="67"/>
    </row>
    <row r="49" ht="14.25">
      <c r="K49" s="67"/>
    </row>
    <row r="50" ht="14.25">
      <c r="K50" s="67"/>
    </row>
    <row r="51" ht="14.25">
      <c r="K51" s="67"/>
    </row>
    <row r="52" ht="14.25">
      <c r="K52" s="67"/>
    </row>
    <row r="53" ht="14.25">
      <c r="K53" s="67"/>
    </row>
    <row r="54" ht="14.25">
      <c r="K54" s="67"/>
    </row>
    <row r="55" ht="14.25">
      <c r="K55" s="67"/>
    </row>
    <row r="56" ht="14.25">
      <c r="K56" s="67"/>
    </row>
    <row r="57" ht="14.25">
      <c r="K57" s="67"/>
    </row>
    <row r="58" ht="14.25">
      <c r="K58" s="67"/>
    </row>
    <row r="59" ht="14.25">
      <c r="K59" s="67"/>
    </row>
    <row r="60" ht="14.25">
      <c r="K60" s="67"/>
    </row>
    <row r="61" ht="14.25">
      <c r="K61" s="67"/>
    </row>
    <row r="62" ht="14.25">
      <c r="K62" s="67"/>
    </row>
    <row r="63" ht="14.25">
      <c r="K63" s="67"/>
    </row>
    <row r="64" ht="14.25">
      <c r="K64" s="67"/>
    </row>
    <row r="65" ht="14.25">
      <c r="K65" s="67"/>
    </row>
    <row r="66" ht="14.25">
      <c r="K66" s="67"/>
    </row>
    <row r="67" ht="14.25">
      <c r="K67" s="67"/>
    </row>
    <row r="68" ht="14.25">
      <c r="K68" s="67"/>
    </row>
    <row r="69" ht="14.25">
      <c r="K69" s="67"/>
    </row>
    <row r="70" ht="14.25">
      <c r="K70" s="67"/>
    </row>
    <row r="71" ht="14.25">
      <c r="K71" s="67"/>
    </row>
    <row r="72" ht="14.25">
      <c r="K72" s="67"/>
    </row>
    <row r="73" ht="14.25">
      <c r="K73" s="67"/>
    </row>
    <row r="74" ht="14.25">
      <c r="K74" s="67"/>
    </row>
    <row r="75" ht="14.25">
      <c r="K75" s="67"/>
    </row>
    <row r="76" ht="14.25">
      <c r="K76" s="67"/>
    </row>
    <row r="77" ht="14.25">
      <c r="K77" s="67"/>
    </row>
    <row r="78" ht="14.25">
      <c r="K78" s="67"/>
    </row>
    <row r="79" ht="14.25">
      <c r="K79" s="67"/>
    </row>
    <row r="80" ht="14.25">
      <c r="K80" s="67"/>
    </row>
    <row r="81" ht="14.25">
      <c r="K81" s="67"/>
    </row>
    <row r="82" ht="14.25">
      <c r="K82" s="67"/>
    </row>
    <row r="83" ht="14.25">
      <c r="K83" s="67"/>
    </row>
    <row r="84" ht="14.25">
      <c r="K84" s="67"/>
    </row>
    <row r="85" ht="14.25">
      <c r="K85" s="67"/>
    </row>
    <row r="86" ht="14.25">
      <c r="K86" s="67"/>
    </row>
    <row r="87" ht="14.25">
      <c r="K87" s="67"/>
    </row>
    <row r="88" ht="14.25">
      <c r="K88" s="67"/>
    </row>
    <row r="89" ht="14.25">
      <c r="K89" s="67"/>
    </row>
    <row r="90" ht="14.25">
      <c r="K90" s="67"/>
    </row>
    <row r="91" ht="14.25">
      <c r="K91" s="67"/>
    </row>
    <row r="92" ht="14.25">
      <c r="K92" s="67"/>
    </row>
    <row r="93" ht="14.25">
      <c r="K93" s="67"/>
    </row>
    <row r="94" ht="14.25">
      <c r="K94" s="67"/>
    </row>
    <row r="95" ht="14.25">
      <c r="K95" s="67"/>
    </row>
    <row r="96" ht="14.25">
      <c r="K96" s="67"/>
    </row>
    <row r="97" ht="14.25">
      <c r="K97" s="67"/>
    </row>
    <row r="98" ht="14.25">
      <c r="K98" s="67"/>
    </row>
    <row r="99" ht="14.25">
      <c r="K99" s="67"/>
    </row>
    <row r="100" ht="14.25">
      <c r="K100" s="67"/>
    </row>
    <row r="101" ht="14.25">
      <c r="K101" s="67"/>
    </row>
    <row r="102" ht="14.25">
      <c r="K102" s="67"/>
    </row>
    <row r="103" ht="14.25">
      <c r="K103" s="67"/>
    </row>
    <row r="104" ht="14.25">
      <c r="K104" s="67"/>
    </row>
    <row r="105" ht="14.25">
      <c r="K105" s="67"/>
    </row>
    <row r="106" ht="14.25">
      <c r="K106" s="67"/>
    </row>
    <row r="107" ht="14.25">
      <c r="K107" s="67"/>
    </row>
    <row r="108" ht="14.25">
      <c r="K108" s="67"/>
    </row>
    <row r="109" ht="14.25">
      <c r="K109" s="67"/>
    </row>
    <row r="110" ht="14.25">
      <c r="K110" s="67"/>
    </row>
    <row r="111" ht="14.25">
      <c r="K111" s="67"/>
    </row>
    <row r="112" ht="14.25">
      <c r="K112" s="67"/>
    </row>
    <row r="113" ht="14.25">
      <c r="K113" s="67"/>
    </row>
    <row r="114" ht="14.25">
      <c r="K114" s="67"/>
    </row>
    <row r="115" ht="14.25">
      <c r="K115" s="67"/>
    </row>
    <row r="116" ht="14.25">
      <c r="K116" s="67"/>
    </row>
    <row r="117" ht="14.25">
      <c r="K117" s="67"/>
    </row>
    <row r="118" ht="14.25">
      <c r="K118" s="67"/>
    </row>
    <row r="119" ht="14.25">
      <c r="K119" s="67"/>
    </row>
    <row r="120" ht="14.25">
      <c r="K120" s="67"/>
    </row>
    <row r="121" ht="14.25">
      <c r="K121" s="67"/>
    </row>
    <row r="122" ht="14.25">
      <c r="K122" s="67"/>
    </row>
    <row r="123" ht="14.25">
      <c r="K123" s="67"/>
    </row>
    <row r="124" ht="14.25">
      <c r="K124" s="67"/>
    </row>
    <row r="125" ht="14.25">
      <c r="K125" s="67"/>
    </row>
    <row r="126" ht="14.25">
      <c r="K126" s="67"/>
    </row>
    <row r="127" ht="14.25">
      <c r="K127" s="67"/>
    </row>
    <row r="128" ht="14.25">
      <c r="K128" s="67"/>
    </row>
    <row r="129" ht="14.25">
      <c r="K129" s="67"/>
    </row>
    <row r="130" ht="14.25">
      <c r="K130" s="67"/>
    </row>
    <row r="131" ht="14.25">
      <c r="K131" s="67"/>
    </row>
    <row r="132" ht="14.25">
      <c r="K132" s="67"/>
    </row>
    <row r="133" ht="14.25">
      <c r="K133" s="67"/>
    </row>
    <row r="134" ht="14.25">
      <c r="K134" s="67"/>
    </row>
    <row r="135" ht="14.25">
      <c r="K135" s="67"/>
    </row>
    <row r="136" ht="14.25">
      <c r="K136" s="67"/>
    </row>
    <row r="137" ht="14.25">
      <c r="K137" s="67"/>
    </row>
    <row r="138" ht="14.25">
      <c r="K138" s="67"/>
    </row>
    <row r="139" ht="14.25">
      <c r="K139" s="67"/>
    </row>
    <row r="140" ht="14.25">
      <c r="K140" s="67"/>
    </row>
    <row r="141" ht="14.25">
      <c r="K141" s="67"/>
    </row>
    <row r="142" ht="14.25">
      <c r="K142" s="67"/>
    </row>
    <row r="143" ht="14.25">
      <c r="K143" s="67"/>
    </row>
    <row r="144" ht="14.25">
      <c r="K144" s="67"/>
    </row>
    <row r="145" ht="14.25">
      <c r="K145" s="67"/>
    </row>
    <row r="146" ht="14.25">
      <c r="K146" s="67"/>
    </row>
    <row r="147" ht="14.25">
      <c r="K147" s="67"/>
    </row>
    <row r="148" ht="14.25">
      <c r="K148" s="67"/>
    </row>
    <row r="149" ht="14.25">
      <c r="K149" s="67"/>
    </row>
    <row r="150" ht="14.25">
      <c r="K150" s="67"/>
    </row>
    <row r="151" ht="14.25">
      <c r="K151" s="67"/>
    </row>
    <row r="152" ht="14.25">
      <c r="K152" s="67"/>
    </row>
    <row r="153" ht="14.25">
      <c r="K153" s="67"/>
    </row>
    <row r="154" ht="14.25">
      <c r="K154" s="67"/>
    </row>
    <row r="155" ht="14.25">
      <c r="K155" s="67"/>
    </row>
    <row r="156" ht="14.25">
      <c r="K156" s="67"/>
    </row>
    <row r="157" ht="14.25">
      <c r="K157" s="67"/>
    </row>
    <row r="158" ht="14.25">
      <c r="K158" s="67"/>
    </row>
    <row r="159" ht="14.25">
      <c r="K159" s="67"/>
    </row>
    <row r="160" ht="14.25">
      <c r="K160" s="67"/>
    </row>
    <row r="161" ht="14.25">
      <c r="K161" s="67"/>
    </row>
    <row r="162" ht="14.25">
      <c r="K162" s="67"/>
    </row>
    <row r="163" ht="14.25">
      <c r="K163" s="67"/>
    </row>
    <row r="164" ht="14.25">
      <c r="K164" s="67"/>
    </row>
    <row r="165" ht="14.25">
      <c r="K165" s="67"/>
    </row>
    <row r="166" ht="14.25">
      <c r="K166" s="67"/>
    </row>
    <row r="167" ht="14.25">
      <c r="K167" s="67"/>
    </row>
    <row r="168" ht="14.25">
      <c r="K168" s="67"/>
    </row>
    <row r="169" ht="14.25">
      <c r="K169" s="67"/>
    </row>
    <row r="170" ht="14.25">
      <c r="K170" s="67"/>
    </row>
    <row r="171" ht="14.25">
      <c r="K171" s="67"/>
    </row>
    <row r="172" ht="14.25">
      <c r="K172" s="67"/>
    </row>
    <row r="173" ht="14.25">
      <c r="K173" s="67"/>
    </row>
    <row r="174" ht="14.25">
      <c r="K174" s="67"/>
    </row>
    <row r="175" ht="14.25">
      <c r="K175" s="67"/>
    </row>
    <row r="176" ht="14.25">
      <c r="K176" s="67"/>
    </row>
    <row r="177" ht="14.25">
      <c r="K177" s="67"/>
    </row>
    <row r="178" ht="14.25">
      <c r="K178" s="67"/>
    </row>
    <row r="179" ht="14.25">
      <c r="K179" s="67"/>
    </row>
    <row r="180" ht="14.25">
      <c r="K180" s="67"/>
    </row>
    <row r="181" ht="14.25">
      <c r="K181" s="67"/>
    </row>
    <row r="182" ht="14.25">
      <c r="K182" s="67"/>
    </row>
    <row r="183" ht="14.25">
      <c r="K183" s="67"/>
    </row>
    <row r="184" ht="14.25">
      <c r="K184" s="67"/>
    </row>
    <row r="185" ht="14.25">
      <c r="K185" s="67"/>
    </row>
    <row r="186" ht="14.25">
      <c r="K186" s="67"/>
    </row>
    <row r="187" ht="14.25">
      <c r="K187" s="67"/>
    </row>
    <row r="188" ht="14.25">
      <c r="K188" s="67"/>
    </row>
    <row r="189" ht="14.25">
      <c r="K189" s="67"/>
    </row>
    <row r="190" ht="14.25">
      <c r="K190" s="67"/>
    </row>
    <row r="191" ht="14.25">
      <c r="K191" s="67"/>
    </row>
    <row r="192" ht="14.25">
      <c r="K192" s="67"/>
    </row>
    <row r="193" ht="14.25">
      <c r="K193" s="67"/>
    </row>
    <row r="194" ht="14.25">
      <c r="K194" s="67"/>
    </row>
    <row r="195" ht="14.25">
      <c r="K195" s="67"/>
    </row>
    <row r="196" ht="14.25">
      <c r="K196" s="67"/>
    </row>
    <row r="197" ht="14.25">
      <c r="K197" s="67"/>
    </row>
    <row r="198" ht="14.25">
      <c r="K198" s="67"/>
    </row>
    <row r="199" ht="14.25">
      <c r="K199" s="67"/>
    </row>
    <row r="200" ht="14.25">
      <c r="K200" s="67"/>
    </row>
    <row r="201" ht="14.25">
      <c r="K201" s="67"/>
    </row>
    <row r="202" ht="14.25">
      <c r="K202" s="67"/>
    </row>
    <row r="203" ht="14.25">
      <c r="K203" s="67"/>
    </row>
    <row r="204" ht="14.25">
      <c r="K204" s="67"/>
    </row>
    <row r="205" ht="14.25">
      <c r="K205" s="67"/>
    </row>
    <row r="206" ht="14.25">
      <c r="K206" s="67"/>
    </row>
    <row r="207" ht="14.25">
      <c r="K207" s="67"/>
    </row>
    <row r="208" ht="14.25">
      <c r="K208" s="67"/>
    </row>
    <row r="209" ht="14.25">
      <c r="K209" s="67"/>
    </row>
    <row r="210" ht="14.25">
      <c r="K210" s="67"/>
    </row>
    <row r="211" ht="14.25">
      <c r="K211" s="67"/>
    </row>
    <row r="212" ht="14.25">
      <c r="K212" s="67"/>
    </row>
    <row r="213" ht="14.25">
      <c r="K213" s="67"/>
    </row>
    <row r="214" ht="14.25">
      <c r="K214" s="67"/>
    </row>
    <row r="215" ht="14.25">
      <c r="K215" s="67"/>
    </row>
    <row r="216" ht="14.25">
      <c r="K216" s="67"/>
    </row>
    <row r="217" ht="14.25">
      <c r="K217" s="67"/>
    </row>
    <row r="218" ht="14.25">
      <c r="K218" s="67"/>
    </row>
    <row r="219" ht="14.25">
      <c r="K219" s="67"/>
    </row>
    <row r="220" ht="14.25">
      <c r="K220" s="67"/>
    </row>
    <row r="221" ht="14.25">
      <c r="K221" s="67"/>
    </row>
    <row r="222" ht="14.25">
      <c r="K222" s="67"/>
    </row>
    <row r="223" ht="14.25">
      <c r="K223" s="67"/>
    </row>
    <row r="224" ht="14.25">
      <c r="K224" s="67"/>
    </row>
    <row r="225" ht="14.25">
      <c r="K225" s="67"/>
    </row>
    <row r="226" ht="14.25">
      <c r="K226" s="67"/>
    </row>
    <row r="227" ht="14.25">
      <c r="K227" s="67"/>
    </row>
    <row r="228" ht="14.25">
      <c r="K228" s="67"/>
    </row>
    <row r="229" ht="14.25">
      <c r="K229" s="67"/>
    </row>
    <row r="230" ht="14.25">
      <c r="K230" s="67"/>
    </row>
    <row r="231" ht="14.25">
      <c r="K231" s="67"/>
    </row>
    <row r="232" ht="14.25">
      <c r="K232" s="67"/>
    </row>
    <row r="233" ht="14.25">
      <c r="K233" s="67"/>
    </row>
    <row r="234" ht="14.25">
      <c r="K234" s="67"/>
    </row>
    <row r="235" ht="14.25">
      <c r="K235" s="67"/>
    </row>
    <row r="236" ht="14.25">
      <c r="K236" s="67"/>
    </row>
    <row r="237" ht="14.25">
      <c r="K237" s="67"/>
    </row>
    <row r="238" ht="14.25">
      <c r="K238" s="67"/>
    </row>
    <row r="239" ht="14.25">
      <c r="K239" s="67"/>
    </row>
    <row r="240" ht="14.25">
      <c r="K240" s="67"/>
    </row>
    <row r="241" ht="14.25">
      <c r="K241" s="67"/>
    </row>
    <row r="242" ht="14.25">
      <c r="K242" s="67"/>
    </row>
    <row r="243" ht="14.25">
      <c r="K243" s="67"/>
    </row>
    <row r="244" ht="14.25">
      <c r="K244" s="67"/>
    </row>
    <row r="245" ht="14.25">
      <c r="K245" s="67"/>
    </row>
    <row r="246" ht="14.25">
      <c r="K246" s="67"/>
    </row>
    <row r="247" ht="14.25">
      <c r="K247" s="67"/>
    </row>
    <row r="248" ht="14.25">
      <c r="K248" s="67"/>
    </row>
    <row r="249" ht="14.25">
      <c r="K249" s="67"/>
    </row>
    <row r="250" ht="14.25">
      <c r="K250" s="67"/>
    </row>
    <row r="251" ht="14.25">
      <c r="K251" s="67"/>
    </row>
    <row r="252" ht="14.25">
      <c r="K252" s="67"/>
    </row>
    <row r="253" ht="14.25">
      <c r="K253" s="67"/>
    </row>
    <row r="254" ht="14.25">
      <c r="K254" s="67"/>
    </row>
    <row r="255" ht="14.25">
      <c r="K255" s="67"/>
    </row>
    <row r="256" ht="14.25">
      <c r="K256" s="67"/>
    </row>
    <row r="257" ht="14.25">
      <c r="K257" s="67"/>
    </row>
    <row r="258" ht="14.25">
      <c r="K258" s="67"/>
    </row>
    <row r="259" ht="14.25">
      <c r="K259" s="67"/>
    </row>
    <row r="260" ht="14.25">
      <c r="K260" s="67"/>
    </row>
    <row r="261" ht="14.25">
      <c r="K261" s="67"/>
    </row>
    <row r="262" ht="14.25">
      <c r="K262" s="67"/>
    </row>
    <row r="263" ht="14.25">
      <c r="K263" s="67"/>
    </row>
    <row r="264" ht="14.25">
      <c r="K264" s="67"/>
    </row>
    <row r="265" ht="14.25">
      <c r="K265" s="67"/>
    </row>
    <row r="266" ht="14.25">
      <c r="K266" s="67"/>
    </row>
    <row r="267" ht="14.25">
      <c r="K267" s="67"/>
    </row>
    <row r="268" ht="14.25">
      <c r="K268" s="67"/>
    </row>
    <row r="269" ht="14.25">
      <c r="K269" s="67"/>
    </row>
    <row r="270" ht="14.25">
      <c r="K270" s="67"/>
    </row>
    <row r="271" ht="14.25">
      <c r="K271" s="67"/>
    </row>
    <row r="272" ht="14.25">
      <c r="K272" s="67"/>
    </row>
    <row r="273" ht="14.25">
      <c r="K273" s="67"/>
    </row>
    <row r="274" ht="14.25">
      <c r="K274" s="67"/>
    </row>
    <row r="275" ht="14.25">
      <c r="K275" s="67"/>
    </row>
    <row r="276" ht="14.25">
      <c r="K276" s="67"/>
    </row>
    <row r="277" ht="14.25">
      <c r="K277" s="67"/>
    </row>
    <row r="278" ht="14.25">
      <c r="K278" s="67"/>
    </row>
    <row r="279" ht="14.25">
      <c r="K279" s="67"/>
    </row>
    <row r="280" ht="14.25">
      <c r="K280" s="67"/>
    </row>
    <row r="281" ht="14.25">
      <c r="K281" s="67"/>
    </row>
    <row r="282" ht="14.25">
      <c r="K282" s="67"/>
    </row>
    <row r="283" ht="14.25">
      <c r="K283" s="67"/>
    </row>
    <row r="284" ht="14.25">
      <c r="K284" s="67"/>
    </row>
    <row r="285" ht="14.25">
      <c r="K285" s="67"/>
    </row>
    <row r="286" ht="14.25">
      <c r="K286" s="67"/>
    </row>
    <row r="287" ht="14.25">
      <c r="K287" s="67"/>
    </row>
    <row r="288" ht="14.25">
      <c r="K288" s="67"/>
    </row>
    <row r="289" ht="14.25">
      <c r="K289" s="67"/>
    </row>
    <row r="290" ht="14.25">
      <c r="K290" s="67"/>
    </row>
    <row r="291" ht="14.25">
      <c r="K291" s="67"/>
    </row>
    <row r="292" ht="14.25">
      <c r="K292" s="67"/>
    </row>
    <row r="293" ht="14.25">
      <c r="K293" s="67"/>
    </row>
    <row r="294" ht="14.25">
      <c r="K294" s="67"/>
    </row>
    <row r="295" ht="14.25">
      <c r="K295" s="67"/>
    </row>
    <row r="296" ht="14.25">
      <c r="K296" s="67"/>
    </row>
    <row r="297" ht="14.25">
      <c r="K297" s="67"/>
    </row>
    <row r="298" ht="14.25">
      <c r="K298" s="67"/>
    </row>
    <row r="299" ht="14.25">
      <c r="K299" s="67"/>
    </row>
    <row r="300" ht="14.25">
      <c r="K300" s="67"/>
    </row>
    <row r="301" ht="14.25">
      <c r="K301" s="67"/>
    </row>
    <row r="302" ht="14.25">
      <c r="K302" s="67"/>
    </row>
    <row r="303" ht="14.25">
      <c r="K303" s="67"/>
    </row>
    <row r="304" ht="14.25">
      <c r="K304" s="67"/>
    </row>
    <row r="305" ht="14.25">
      <c r="K305" s="67"/>
    </row>
    <row r="306" ht="14.25">
      <c r="K306" s="67"/>
    </row>
    <row r="307" ht="14.25">
      <c r="K307" s="67"/>
    </row>
    <row r="308" ht="14.25">
      <c r="K308" s="67"/>
    </row>
    <row r="309" ht="14.25">
      <c r="K309" s="67"/>
    </row>
    <row r="310" ht="14.25">
      <c r="K310" s="67"/>
    </row>
    <row r="311" ht="14.25">
      <c r="K311" s="67"/>
    </row>
    <row r="312" ht="14.25">
      <c r="K312" s="67"/>
    </row>
    <row r="313" ht="14.25">
      <c r="K313" s="67"/>
    </row>
    <row r="314" ht="14.25">
      <c r="K314" s="67"/>
    </row>
    <row r="315" ht="14.25">
      <c r="K315" s="67"/>
    </row>
    <row r="316" ht="14.25">
      <c r="K316" s="67"/>
    </row>
    <row r="317" ht="14.25">
      <c r="K317" s="67"/>
    </row>
    <row r="318" ht="14.25">
      <c r="K318" s="67"/>
    </row>
    <row r="319" ht="14.25">
      <c r="K319" s="67"/>
    </row>
    <row r="320" ht="14.25">
      <c r="K320" s="67"/>
    </row>
    <row r="321" ht="14.25">
      <c r="K321" s="67"/>
    </row>
    <row r="322" ht="14.25">
      <c r="K322" s="67"/>
    </row>
    <row r="323" ht="14.25">
      <c r="K323" s="67"/>
    </row>
    <row r="324" ht="14.25">
      <c r="K324" s="67"/>
    </row>
    <row r="325" ht="14.25">
      <c r="K325" s="67"/>
    </row>
    <row r="326" ht="14.25">
      <c r="K326" s="67"/>
    </row>
    <row r="327" ht="14.25">
      <c r="K327" s="67"/>
    </row>
    <row r="328" ht="14.25">
      <c r="K328" s="67"/>
    </row>
    <row r="329" ht="14.25">
      <c r="K329" s="67"/>
    </row>
    <row r="330" ht="14.25">
      <c r="K330" s="67"/>
    </row>
    <row r="331" ht="14.25">
      <c r="K331" s="67"/>
    </row>
    <row r="332" ht="14.25">
      <c r="K332" s="67"/>
    </row>
    <row r="333" ht="14.25">
      <c r="K333" s="67"/>
    </row>
    <row r="334" ht="14.25">
      <c r="K334" s="67"/>
    </row>
    <row r="335" ht="14.25">
      <c r="K335" s="67"/>
    </row>
    <row r="336" ht="14.25">
      <c r="K336" s="67"/>
    </row>
    <row r="337" ht="14.25">
      <c r="K337" s="67"/>
    </row>
    <row r="338" ht="14.25">
      <c r="K338" s="67"/>
    </row>
    <row r="339" ht="14.25">
      <c r="K339" s="67"/>
    </row>
    <row r="340" ht="14.25">
      <c r="K340" s="67"/>
    </row>
    <row r="341" ht="14.25">
      <c r="K341" s="67"/>
    </row>
    <row r="342" ht="14.25">
      <c r="K342" s="67"/>
    </row>
    <row r="343" ht="14.25">
      <c r="K343" s="67"/>
    </row>
    <row r="344" ht="14.25">
      <c r="K344" s="67"/>
    </row>
    <row r="345" ht="14.25">
      <c r="K345" s="67"/>
    </row>
    <row r="346" ht="14.25">
      <c r="K346" s="67"/>
    </row>
    <row r="347" ht="14.25">
      <c r="K347" s="67"/>
    </row>
    <row r="348" ht="14.25">
      <c r="K348" s="67"/>
    </row>
    <row r="349" ht="14.25">
      <c r="K349" s="67"/>
    </row>
    <row r="350" ht="14.25">
      <c r="K350" s="67"/>
    </row>
    <row r="351" ht="14.25">
      <c r="K351" s="67"/>
    </row>
    <row r="352" ht="14.25">
      <c r="K352" s="67"/>
    </row>
    <row r="353" ht="14.25">
      <c r="K353" s="67"/>
    </row>
    <row r="354" ht="14.25">
      <c r="K354" s="67"/>
    </row>
    <row r="355" ht="14.25">
      <c r="K355" s="67"/>
    </row>
    <row r="356" ht="14.25">
      <c r="K356" s="67"/>
    </row>
    <row r="357" ht="14.25">
      <c r="K357" s="67"/>
    </row>
    <row r="358" ht="14.25">
      <c r="K358" s="67"/>
    </row>
    <row r="359" ht="14.25">
      <c r="K359" s="67"/>
    </row>
    <row r="360" ht="14.25">
      <c r="K360" s="67"/>
    </row>
    <row r="361" ht="14.25">
      <c r="K361" s="67"/>
    </row>
    <row r="362" ht="14.25">
      <c r="K362" s="67"/>
    </row>
    <row r="363" ht="14.25">
      <c r="K363" s="67"/>
    </row>
    <row r="364" ht="14.25">
      <c r="K364" s="67"/>
    </row>
    <row r="365" ht="14.25">
      <c r="K365" s="67"/>
    </row>
    <row r="366" ht="14.25">
      <c r="K366" s="67"/>
    </row>
    <row r="367" ht="14.25">
      <c r="K367" s="67"/>
    </row>
    <row r="368" ht="14.25">
      <c r="K368" s="67"/>
    </row>
    <row r="369" ht="14.25">
      <c r="K369" s="67"/>
    </row>
    <row r="370" ht="14.25">
      <c r="K370" s="67"/>
    </row>
    <row r="371" ht="14.25">
      <c r="K371" s="67"/>
    </row>
    <row r="372" ht="14.25">
      <c r="K372" s="67"/>
    </row>
    <row r="373" ht="14.25">
      <c r="K373" s="67"/>
    </row>
    <row r="374" ht="14.25">
      <c r="K374" s="67"/>
    </row>
    <row r="375" ht="14.25">
      <c r="K375" s="67"/>
    </row>
    <row r="376" ht="14.25">
      <c r="K376" s="67"/>
    </row>
    <row r="377" ht="14.25">
      <c r="K377" s="67"/>
    </row>
    <row r="378" ht="14.25">
      <c r="K378" s="67"/>
    </row>
    <row r="379" ht="14.25">
      <c r="K379" s="67"/>
    </row>
    <row r="380" ht="14.25">
      <c r="K380" s="67"/>
    </row>
    <row r="381" ht="14.25">
      <c r="K381" s="67"/>
    </row>
    <row r="382" ht="14.25">
      <c r="K382" s="67"/>
    </row>
    <row r="383" ht="14.25">
      <c r="K383" s="67"/>
    </row>
    <row r="384" ht="14.25">
      <c r="K384" s="67"/>
    </row>
    <row r="385" ht="14.25">
      <c r="K385" s="67"/>
    </row>
    <row r="386" ht="14.25">
      <c r="K386" s="67"/>
    </row>
    <row r="387" ht="14.25">
      <c r="K387" s="67"/>
    </row>
    <row r="388" ht="14.25">
      <c r="K388" s="67"/>
    </row>
    <row r="389" ht="14.25">
      <c r="K389" s="67"/>
    </row>
    <row r="390" ht="14.25">
      <c r="K390" s="67"/>
    </row>
    <row r="391" ht="14.25">
      <c r="K391" s="67"/>
    </row>
    <row r="392" ht="14.25">
      <c r="K392" s="67"/>
    </row>
    <row r="393" ht="14.25">
      <c r="K393" s="67"/>
    </row>
    <row r="394" ht="14.25">
      <c r="K394" s="67"/>
    </row>
    <row r="395" ht="14.25">
      <c r="K395" s="67"/>
    </row>
    <row r="396" ht="14.25">
      <c r="K396" s="67"/>
    </row>
    <row r="397" ht="14.25">
      <c r="K397" s="67"/>
    </row>
    <row r="398" ht="14.25">
      <c r="K398" s="67"/>
    </row>
    <row r="399" ht="14.25">
      <c r="K399" s="67"/>
    </row>
    <row r="400" ht="14.25">
      <c r="K400" s="67"/>
    </row>
    <row r="401" ht="14.25">
      <c r="K401" s="67"/>
    </row>
    <row r="402" ht="14.25">
      <c r="K402" s="67"/>
    </row>
    <row r="403" ht="14.25">
      <c r="K403" s="67"/>
    </row>
    <row r="404" ht="14.25">
      <c r="K404" s="67"/>
    </row>
    <row r="405" ht="14.25">
      <c r="K405" s="67"/>
    </row>
    <row r="406" ht="14.25">
      <c r="K406" s="67"/>
    </row>
    <row r="407" ht="14.25">
      <c r="K407" s="67"/>
    </row>
    <row r="408" ht="14.25">
      <c r="K408" s="67"/>
    </row>
    <row r="409" ht="14.25">
      <c r="K409" s="67"/>
    </row>
    <row r="410" ht="14.25">
      <c r="K410" s="67"/>
    </row>
    <row r="411" ht="14.25">
      <c r="K411" s="67"/>
    </row>
    <row r="412" ht="14.25">
      <c r="K412" s="67"/>
    </row>
    <row r="413" ht="14.25">
      <c r="K413" s="67"/>
    </row>
    <row r="414" ht="14.25">
      <c r="K414" s="67"/>
    </row>
    <row r="415" ht="14.25">
      <c r="K415" s="67"/>
    </row>
    <row r="416" ht="14.25">
      <c r="K416" s="67"/>
    </row>
    <row r="417" ht="14.25">
      <c r="K417" s="67"/>
    </row>
    <row r="418" ht="14.25">
      <c r="K418" s="67"/>
    </row>
    <row r="419" ht="14.25">
      <c r="K419" s="67"/>
    </row>
    <row r="420" ht="14.25">
      <c r="K420" s="67"/>
    </row>
    <row r="421" ht="14.25">
      <c r="K421" s="67"/>
    </row>
    <row r="422" ht="14.25">
      <c r="K422" s="67"/>
    </row>
    <row r="423" ht="14.25">
      <c r="K423" s="67"/>
    </row>
    <row r="424" ht="14.25">
      <c r="K424" s="67"/>
    </row>
    <row r="425" ht="14.25">
      <c r="K425" s="67"/>
    </row>
    <row r="426" ht="14.25">
      <c r="K426" s="67"/>
    </row>
    <row r="427" ht="14.25">
      <c r="K427" s="67"/>
    </row>
    <row r="428" ht="14.25">
      <c r="K428" s="67"/>
    </row>
    <row r="429" ht="14.25">
      <c r="K429" s="67"/>
    </row>
    <row r="430" ht="14.25">
      <c r="K430" s="67"/>
    </row>
    <row r="431" ht="14.25">
      <c r="K431" s="67"/>
    </row>
    <row r="432" ht="14.25">
      <c r="K432" s="67"/>
    </row>
    <row r="433" ht="14.25">
      <c r="K433" s="67"/>
    </row>
    <row r="434" ht="14.25">
      <c r="K434" s="67"/>
    </row>
    <row r="435" ht="14.25">
      <c r="K435" s="67"/>
    </row>
    <row r="436" ht="14.25">
      <c r="K436" s="67"/>
    </row>
    <row r="437" ht="14.25">
      <c r="K437" s="67"/>
    </row>
    <row r="438" ht="14.25">
      <c r="K438" s="67"/>
    </row>
    <row r="439" ht="14.25">
      <c r="K439" s="67"/>
    </row>
    <row r="440" ht="14.25">
      <c r="K440" s="67"/>
    </row>
    <row r="441" ht="14.25">
      <c r="K441" s="67"/>
    </row>
    <row r="442" ht="14.25">
      <c r="K442" s="67"/>
    </row>
    <row r="443" ht="14.25">
      <c r="K443" s="67"/>
    </row>
    <row r="444" ht="14.25">
      <c r="K444" s="67"/>
    </row>
    <row r="445" ht="14.25">
      <c r="K445" s="67"/>
    </row>
    <row r="446" ht="14.25">
      <c r="K446" s="67"/>
    </row>
    <row r="447" ht="14.25">
      <c r="K447" s="67"/>
    </row>
    <row r="448" ht="14.25">
      <c r="K448" s="67"/>
    </row>
    <row r="449" ht="14.25">
      <c r="K449" s="67"/>
    </row>
    <row r="450" ht="14.25">
      <c r="K450" s="67"/>
    </row>
    <row r="451" ht="14.25">
      <c r="K451" s="67"/>
    </row>
    <row r="452" ht="14.25">
      <c r="K452" s="67"/>
    </row>
    <row r="453" ht="14.25">
      <c r="K453" s="67"/>
    </row>
    <row r="454" ht="14.25">
      <c r="K454" s="67"/>
    </row>
    <row r="455" ht="14.25">
      <c r="K455" s="67"/>
    </row>
    <row r="456" ht="14.25">
      <c r="K456" s="67"/>
    </row>
    <row r="457" ht="14.25">
      <c r="K457" s="67"/>
    </row>
    <row r="458" ht="14.25">
      <c r="K458" s="67"/>
    </row>
    <row r="459" ht="14.25">
      <c r="K459" s="67"/>
    </row>
    <row r="460" ht="14.25">
      <c r="K460" s="67"/>
    </row>
    <row r="461" ht="14.25">
      <c r="K461" s="67"/>
    </row>
    <row r="462" ht="14.25">
      <c r="K462" s="67"/>
    </row>
    <row r="463" ht="14.25">
      <c r="K463" s="67"/>
    </row>
    <row r="464" ht="14.25">
      <c r="K464" s="67"/>
    </row>
    <row r="465" ht="14.25">
      <c r="K465" s="67"/>
    </row>
    <row r="466" ht="14.25">
      <c r="K466" s="67"/>
    </row>
    <row r="467" ht="14.25">
      <c r="K467" s="67"/>
    </row>
    <row r="468" ht="14.25">
      <c r="K468" s="67"/>
    </row>
    <row r="469" ht="14.25">
      <c r="K469" s="67"/>
    </row>
    <row r="470" ht="14.25">
      <c r="K470" s="67"/>
    </row>
    <row r="471" ht="14.25">
      <c r="K471" s="67"/>
    </row>
    <row r="472" ht="14.25">
      <c r="K472" s="67"/>
    </row>
    <row r="473" ht="14.25">
      <c r="K473" s="67"/>
    </row>
    <row r="474" ht="14.25">
      <c r="K474" s="67"/>
    </row>
    <row r="475" ht="14.25">
      <c r="K475" s="67"/>
    </row>
    <row r="476" ht="14.25">
      <c r="K476" s="67"/>
    </row>
    <row r="477" ht="14.25">
      <c r="K477" s="67"/>
    </row>
    <row r="478" ht="14.25">
      <c r="K478" s="67"/>
    </row>
    <row r="479" ht="14.25">
      <c r="K479" s="67"/>
    </row>
    <row r="480" ht="14.25">
      <c r="K480" s="67"/>
    </row>
    <row r="481" ht="14.25">
      <c r="K481" s="67"/>
    </row>
    <row r="482" ht="14.25">
      <c r="K482" s="67"/>
    </row>
    <row r="483" ht="14.25">
      <c r="K483" s="67"/>
    </row>
    <row r="484" ht="14.25">
      <c r="K484" s="67"/>
    </row>
    <row r="485" ht="14.25">
      <c r="K485" s="67"/>
    </row>
    <row r="486" ht="14.25">
      <c r="K486" s="67"/>
    </row>
    <row r="487" ht="14.25">
      <c r="K487" s="67"/>
    </row>
    <row r="488" ht="14.25">
      <c r="K488" s="67"/>
    </row>
    <row r="489" ht="14.25">
      <c r="K489" s="67"/>
    </row>
    <row r="490" ht="14.25">
      <c r="K490" s="67"/>
    </row>
    <row r="491" ht="14.25">
      <c r="K491" s="67"/>
    </row>
    <row r="492" ht="14.25">
      <c r="K492" s="67"/>
    </row>
    <row r="493" ht="14.25">
      <c r="K493" s="67"/>
    </row>
    <row r="494" ht="14.25">
      <c r="K494" s="67"/>
    </row>
    <row r="495" ht="14.25">
      <c r="K495" s="67"/>
    </row>
    <row r="496" ht="14.25">
      <c r="K496" s="67"/>
    </row>
    <row r="497" ht="14.25">
      <c r="K497" s="67"/>
    </row>
    <row r="498" ht="14.25">
      <c r="K498" s="67"/>
    </row>
    <row r="499" ht="14.25">
      <c r="K499" s="67"/>
    </row>
    <row r="500" ht="14.25">
      <c r="K500" s="67"/>
    </row>
    <row r="501" ht="14.25">
      <c r="K501" s="67"/>
    </row>
    <row r="502" ht="14.25">
      <c r="K502" s="67"/>
    </row>
    <row r="503" ht="14.25">
      <c r="K503" s="67"/>
    </row>
    <row r="504" ht="14.25">
      <c r="K504" s="67"/>
    </row>
    <row r="505" ht="14.25">
      <c r="K505" s="67"/>
    </row>
    <row r="506" ht="14.25">
      <c r="K506" s="67"/>
    </row>
    <row r="507" ht="14.25">
      <c r="K507" s="67"/>
    </row>
    <row r="508" ht="14.25">
      <c r="K508" s="67"/>
    </row>
    <row r="509" ht="14.25">
      <c r="K509" s="67"/>
    </row>
    <row r="510" ht="14.25">
      <c r="K510" s="67"/>
    </row>
    <row r="511" ht="14.25">
      <c r="K511" s="67"/>
    </row>
    <row r="512" ht="14.25">
      <c r="K512" s="67"/>
    </row>
    <row r="513" ht="14.25">
      <c r="K513" s="67"/>
    </row>
    <row r="514" ht="14.25">
      <c r="K514" s="67"/>
    </row>
    <row r="515" ht="14.25">
      <c r="K515" s="67"/>
    </row>
    <row r="516" ht="14.25">
      <c r="K516" s="67"/>
    </row>
    <row r="517" ht="14.25">
      <c r="K517" s="67"/>
    </row>
    <row r="518" ht="14.25">
      <c r="K518" s="67"/>
    </row>
    <row r="519" ht="14.25">
      <c r="K519" s="67"/>
    </row>
    <row r="520" ht="14.25">
      <c r="K520" s="67"/>
    </row>
    <row r="521" ht="14.25">
      <c r="E521" s="71"/>
    </row>
  </sheetData>
  <sheetProtection/>
  <mergeCells count="3">
    <mergeCell ref="B6:D7"/>
    <mergeCell ref="A6:A9"/>
    <mergeCell ref="K6:K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2017-11-14T01:23:06Z</cp:lastPrinted>
  <dcterms:created xsi:type="dcterms:W3CDTF">2007-11-20T05:45:37Z</dcterms:created>
  <dcterms:modified xsi:type="dcterms:W3CDTF">2021-07-29T06:44:31Z</dcterms:modified>
  <cp:category/>
  <cp:version/>
  <cp:contentType/>
  <cp:contentStatus/>
</cp:coreProperties>
</file>